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9315" activeTab="0"/>
  </bookViews>
  <sheets>
    <sheet name="Лист1" sheetId="1" r:id="rId1"/>
  </sheets>
  <definedNames>
    <definedName name="_GoBack" localSheetId="0">'Лист1'!$B$56</definedName>
  </definedNames>
  <calcPr fullCalcOnLoad="1"/>
</workbook>
</file>

<file path=xl/sharedStrings.xml><?xml version="1.0" encoding="utf-8"?>
<sst xmlns="http://schemas.openxmlformats.org/spreadsheetml/2006/main" count="50" uniqueCount="36">
  <si>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</si>
  <si>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</si>
  <si>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</si>
  <si>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</si>
  <si>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</si>
  <si>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</si>
  <si>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</si>
  <si>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</si>
  <si>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</si>
  <si>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</si>
  <si>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</si>
  <si>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</si>
  <si>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</si>
  <si>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</si>
  <si>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</si>
  <si>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</si>
  <si>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>Количество</t>
  </si>
  <si>
    <t>Ед.Измерения</t>
  </si>
  <si>
    <t>шт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</si>
  <si>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</si>
  <si>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</si>
  <si>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</si>
  <si>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</si>
  <si>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>МФУ лазерный</t>
  </si>
  <si>
    <t>Стойка для акустических систем</t>
  </si>
  <si>
    <t xml:space="preserve">512 ГБ SSD накопитель </t>
  </si>
  <si>
    <t>Поставка материально-технических средств в рамках реализации мероприятий (МФУ, накопители, лапмы и др.)</t>
  </si>
  <si>
    <t>Коммерческое предложение №1  (вх.№9 от 15.03.2021)</t>
  </si>
  <si>
    <t>Коммерческое предложение №3 (вх.№7 от 15.03.2021)</t>
  </si>
  <si>
    <t>Коммерческое предложение №2 (вх.№8 от 15.03.2021)</t>
  </si>
  <si>
    <t>Ветрозащита для микрофона</t>
  </si>
  <si>
    <t>МФУ лазерное Kyocera ECOSYS M8124cidn или эквивалент</t>
  </si>
  <si>
    <t>512 ГБ SSD M.2 накопитель Apacer AS2280P4 или эквивалент</t>
  </si>
  <si>
    <t>Лампа HTI 150w/GY 9,5 или эквивалент</t>
  </si>
  <si>
    <t>Лампа HMI 575w/GS или эквивалент</t>
  </si>
  <si>
    <t xml:space="preserve">Размер НМЦД снижен до размера финансирования и равен 300 000,00 руб., так как в соответствии с положениями бюджетного законодательства, НМЦД ограничена пределами лимитов 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</si>
</sst>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₽&quot;"/>
    <numFmt numFmtId="177" formatCode="#,##0\ &quot;₽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mbria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Cambria"/>
      <family val="1"/>
    </font>
    <font>
      <b/>
      <sz val="11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54" fillId="0" borderId="0" xfId="0" applyFont="1" applyAlignment="1">
      <alignment horizontal="justify" wrapText="1"/>
    </xf>
    <xf numFmtId="0" fontId="55" fillId="0" borderId="0" xfId="0" applyFont="1" applyAlignment="1">
      <alignment horizontal="left"/>
    </xf>
    <xf numFmtId="0" fontId="56" fillId="0" borderId="0" xfId="0" applyFont="1" applyAlignment="1">
      <alignment vertical="top" wrapText="1"/>
    </xf>
    <xf numFmtId="0" fontId="56" fillId="0" borderId="0" xfId="0" applyFont="1" applyAlignment="1">
      <alignment wrapText="1"/>
    </xf>
    <xf numFmtId="0" fontId="57" fillId="0" borderId="10" xfId="0" applyFont="1" applyBorder="1" applyAlignment="1">
      <alignment horizontal="center" vertical="top" wrapText="1"/>
    </xf>
    <xf numFmtId="2" fontId="57" fillId="0" borderId="10" xfId="0" applyNumberFormat="1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vertical="top" wrapText="1"/>
    </xf>
    <xf numFmtId="0" fontId="56" fillId="33" borderId="0" xfId="0" applyFont="1" applyFill="1" applyAlignment="1">
      <alignment horizontal="center" vertical="center"/>
    </xf>
    <xf numFmtId="0" fontId="58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3" applyFont="1" applyAlignment="1" applyProtection="1">
      <alignment horizontal="left"/>
      <protection/>
    </xf>
    <xf numFmtId="0" fontId="0" fillId="0" borderId="0" xfId="0" applyAlignment="1">
      <alignment/>
    </xf>
    <xf numFmtId="0" fontId="57" fillId="0" borderId="10" xfId="0" applyFont="1" applyBorder="1" applyAlignment="1">
      <alignment horizontal="center" vertical="center" wrapText="1"/>
    </xf>
    <xf numFmtId="4" fontId="59" fillId="0" borderId="10" xfId="0" applyNumberFormat="1" applyFont="1" applyBorder="1" applyAlignment="1">
      <alignment horizontal="center" vertical="center" wrapText="1"/>
    </xf>
    <xf numFmtId="3" fontId="60" fillId="0" borderId="10" xfId="0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/>
    </xf>
    <xf numFmtId="4" fontId="6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6" fillId="0" borderId="12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62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63" fillId="0" borderId="10" xfId="0" applyFont="1" applyFill="1" applyBorder="1" applyAlignment="1" applyProtection="1">
      <alignment horizontal="center" vertical="top" wrapText="1"/>
      <protection locked="0"/>
    </xf>
    <xf numFmtId="0" fontId="32" fillId="0" borderId="10" xfId="0" applyFont="1" applyFill="1" applyBorder="1" applyAlignment="1" applyProtection="1">
      <alignment horizontal="center" vertical="top" wrapText="1"/>
      <protection locked="0"/>
    </xf>
    <xf numFmtId="1" fontId="6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6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63" fillId="0" borderId="10" xfId="58" applyNumberFormat="1" applyFont="1" applyFill="1" applyBorder="1" applyAlignment="1" applyProtection="1">
      <alignment horizontal="center" vertical="top" wrapText="1"/>
      <protection locked="0"/>
    </xf>
    <xf numFmtId="4" fontId="64" fillId="0" borderId="10" xfId="58" applyNumberFormat="1" applyFont="1" applyFill="1" applyBorder="1" applyAlignment="1" applyProtection="1">
      <alignment horizontal="center" vertical="top" wrapText="1"/>
      <protection locked="0"/>
    </xf>
    <xf numFmtId="0" fontId="56" fillId="0" borderId="0" xfId="0" applyFont="1" applyAlignment="1">
      <alignment horizontal="right" wrapText="1"/>
    </xf>
    <xf numFmtId="0" fontId="56" fillId="0" borderId="0" xfId="0" applyFont="1" applyBorder="1" applyAlignment="1">
      <alignment horizontal="center" vertical="top" wrapText="1"/>
    </xf>
    <xf numFmtId="2" fontId="60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0" fontId="65" fillId="0" borderId="0" xfId="0" applyFont="1" applyAlignment="1">
      <alignment horizontal="left" wrapText="1"/>
    </xf>
    <xf numFmtId="0" fontId="66" fillId="0" borderId="0" xfId="0" applyFont="1" applyAlignment="1">
      <alignment horizontal="left"/>
    </xf>
    <xf numFmtId="0" fontId="40" fillId="0" borderId="0" xfId="43" applyAlignment="1" applyProtection="1">
      <alignment horizontal="left"/>
      <protection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center" vertical="top"/>
    </xf>
    <xf numFmtId="0" fontId="56" fillId="0" borderId="11" xfId="0" applyFont="1" applyBorder="1" applyAlignment="1">
      <alignment horizontal="left" vertical="top"/>
    </xf>
    <xf numFmtId="0" fontId="56" fillId="0" borderId="14" xfId="0" applyFont="1" applyBorder="1" applyAlignment="1">
      <alignment horizontal="left" vertical="top"/>
    </xf>
    <xf numFmtId="0" fontId="56" fillId="0" borderId="15" xfId="0" applyFont="1" applyBorder="1" applyAlignment="1">
      <alignment horizontal="left" vertical="top"/>
    </xf>
    <xf numFmtId="0" fontId="67" fillId="33" borderId="0" xfId="0" applyFont="1" applyFill="1" applyAlignment="1">
      <alignment horizont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Денежный 2 2" xfId="47"/>
    <cellStyle name="Денежный 3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2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87125" y="20288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25908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29675" y="2733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3.421875" style="11" customWidth="1"/>
    <col min="2" max="2" width="19.140625" style="11" customWidth="1"/>
    <col min="3" max="3" width="12.421875" style="11" customWidth="1"/>
    <col min="4" max="4" width="12.28125" style="11" customWidth="1"/>
    <col min="5" max="5" width="14.421875" style="11" customWidth="1"/>
    <col min="6" max="6" width="15.8515625" style="11" customWidth="1"/>
    <col min="7" max="7" width="15.421875" style="19" customWidth="1"/>
    <col min="8" max="8" width="12.421875" style="11" customWidth="1"/>
    <col min="9" max="9" width="26.421875" style="11" customWidth="1"/>
    <col min="10" max="10" width="11.140625" style="11" customWidth="1"/>
    <col min="11" max="11" width="20.00390625" style="11" customWidth="1"/>
    <col min="12" max="12" width="27.28125" style="11" customWidth="1"/>
    <col min="13" max="13" width="22.28125" style="11" customWidth="1"/>
    <col min="14" max="16384" width="9.140625" style="1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4"/>
    </row>
    <row r="2" spans="1:12" ht="1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"/>
    </row>
    <row r="3" spans="1:12" ht="25.5" customHeight="1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8"/>
    </row>
    <row r="4" spans="1:12" s="21" customFormat="1" ht="25.5" customHeight="1">
      <c r="A4" s="37" t="s">
        <v>20</v>
      </c>
      <c r="B4" s="37"/>
      <c r="C4" s="37"/>
      <c r="D4" s="37"/>
      <c r="E4" s="42" t="s">
        <v>26</v>
      </c>
      <c r="F4" s="43"/>
      <c r="G4" s="43"/>
      <c r="H4" s="43"/>
      <c r="I4" s="43"/>
      <c r="J4" s="43"/>
      <c r="K4" s="43"/>
      <c r="L4" s="44"/>
    </row>
    <row r="5" spans="1:12" s="21" customFormat="1" ht="25.5" customHeight="1">
      <c r="A5" s="45" t="s">
        <v>21</v>
      </c>
      <c r="B5" s="45"/>
      <c r="C5" s="45"/>
      <c r="D5" s="45"/>
      <c r="E5" s="46" t="s">
        <v>22</v>
      </c>
      <c r="F5" s="47"/>
      <c r="G5" s="47"/>
      <c r="H5" s="47"/>
      <c r="I5" s="47"/>
      <c r="J5" s="47"/>
      <c r="K5" s="47"/>
      <c r="L5" s="48"/>
    </row>
    <row r="6" spans="1:12" s="21" customFormat="1" ht="25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8"/>
    </row>
    <row r="7" spans="1:12" ht="113.25" customHeight="1">
      <c r="A7" s="14" t="s">
        <v>8</v>
      </c>
      <c r="B7" s="14" t="s">
        <v>2</v>
      </c>
      <c r="C7" s="14" t="s">
        <v>17</v>
      </c>
      <c r="D7" s="14" t="s">
        <v>16</v>
      </c>
      <c r="E7" s="14" t="s">
        <v>27</v>
      </c>
      <c r="F7" s="14" t="s">
        <v>29</v>
      </c>
      <c r="G7" s="14" t="s">
        <v>28</v>
      </c>
      <c r="H7" s="14" t="s">
        <v>3</v>
      </c>
      <c r="I7" s="14" t="s">
        <v>19</v>
      </c>
      <c r="J7" s="14" t="s">
        <v>4</v>
      </c>
      <c r="K7" s="14" t="s">
        <v>5</v>
      </c>
      <c r="L7" s="14"/>
    </row>
    <row r="8" spans="1:13" s="20" customFormat="1" ht="74.25" customHeight="1">
      <c r="A8" s="5">
        <v>1</v>
      </c>
      <c r="B8" s="28" t="s">
        <v>30</v>
      </c>
      <c r="C8" s="14" t="s">
        <v>18</v>
      </c>
      <c r="D8" s="28">
        <v>4</v>
      </c>
      <c r="E8" s="31">
        <v>500</v>
      </c>
      <c r="F8" s="32">
        <v>505</v>
      </c>
      <c r="G8" s="33">
        <v>500</v>
      </c>
      <c r="H8" s="15">
        <f>ROUND(AVERAGE(E8,F8,G8),2)</f>
        <v>501.67</v>
      </c>
      <c r="I8" s="7">
        <f aca="true" t="shared" si="0" ref="I8:I15">ROUND(STDEV(E8:G8),2)</f>
        <v>2.89</v>
      </c>
      <c r="J8" s="6">
        <f aca="true" t="shared" si="1" ref="J8:J15">ROUND(I8/H8*100,2)</f>
        <v>0.58</v>
      </c>
      <c r="K8" s="6" t="s">
        <v>15</v>
      </c>
      <c r="L8" s="7">
        <f>ROUND(H8*D8,2)</f>
        <v>2006.68</v>
      </c>
      <c r="M8" s="26"/>
    </row>
    <row r="9" spans="1:12" s="23" customFormat="1" ht="74.25" customHeight="1">
      <c r="A9" s="5">
        <v>2</v>
      </c>
      <c r="B9" s="29" t="s">
        <v>23</v>
      </c>
      <c r="C9" s="14" t="s">
        <v>18</v>
      </c>
      <c r="D9" s="30">
        <v>1</v>
      </c>
      <c r="E9" s="31">
        <v>55100</v>
      </c>
      <c r="F9" s="32">
        <v>55550</v>
      </c>
      <c r="G9" s="33">
        <v>55000</v>
      </c>
      <c r="H9" s="15">
        <f aca="true" t="shared" si="2" ref="H9:H15">ROUND(AVERAGE(E9,F9,G9),2)</f>
        <v>55216.67</v>
      </c>
      <c r="I9" s="7">
        <f t="shared" si="0"/>
        <v>292.97</v>
      </c>
      <c r="J9" s="6">
        <f t="shared" si="1"/>
        <v>0.53</v>
      </c>
      <c r="K9" s="6" t="s">
        <v>15</v>
      </c>
      <c r="L9" s="7">
        <f aca="true" t="shared" si="3" ref="L9:L15">ROUND(H9*D9,2)</f>
        <v>55216.67</v>
      </c>
    </row>
    <row r="10" spans="1:12" s="23" customFormat="1" ht="74.25" customHeight="1">
      <c r="A10" s="5">
        <v>3</v>
      </c>
      <c r="B10" s="28" t="s">
        <v>24</v>
      </c>
      <c r="C10" s="14" t="s">
        <v>18</v>
      </c>
      <c r="D10" s="30">
        <v>3</v>
      </c>
      <c r="E10" s="31">
        <v>5500</v>
      </c>
      <c r="F10" s="32">
        <v>5555</v>
      </c>
      <c r="G10" s="33">
        <v>5500</v>
      </c>
      <c r="H10" s="15">
        <f t="shared" si="2"/>
        <v>5518.33</v>
      </c>
      <c r="I10" s="7">
        <f t="shared" si="0"/>
        <v>31.75</v>
      </c>
      <c r="J10" s="6">
        <f t="shared" si="1"/>
        <v>0.58</v>
      </c>
      <c r="K10" s="6" t="s">
        <v>15</v>
      </c>
      <c r="L10" s="7">
        <f t="shared" si="3"/>
        <v>16554.99</v>
      </c>
    </row>
    <row r="11" spans="1:12" s="23" customFormat="1" ht="74.25" customHeight="1">
      <c r="A11" s="5">
        <v>4</v>
      </c>
      <c r="B11" s="28" t="s">
        <v>31</v>
      </c>
      <c r="C11" s="14" t="s">
        <v>18</v>
      </c>
      <c r="D11" s="30">
        <v>1</v>
      </c>
      <c r="E11" s="31">
        <f>100000-752</f>
        <v>99248</v>
      </c>
      <c r="F11" s="32">
        <v>100240.48</v>
      </c>
      <c r="G11" s="33">
        <v>99248</v>
      </c>
      <c r="H11" s="15">
        <f t="shared" si="2"/>
        <v>99578.83</v>
      </c>
      <c r="I11" s="7">
        <f t="shared" si="0"/>
        <v>573.01</v>
      </c>
      <c r="J11" s="6">
        <f t="shared" si="1"/>
        <v>0.58</v>
      </c>
      <c r="K11" s="6" t="s">
        <v>15</v>
      </c>
      <c r="L11" s="7">
        <f t="shared" si="3"/>
        <v>99578.83</v>
      </c>
    </row>
    <row r="12" spans="1:12" s="23" customFormat="1" ht="74.25" customHeight="1">
      <c r="A12" s="5">
        <v>5</v>
      </c>
      <c r="B12" s="28" t="s">
        <v>32</v>
      </c>
      <c r="C12" s="14" t="s">
        <v>18</v>
      </c>
      <c r="D12" s="28">
        <v>1</v>
      </c>
      <c r="E12" s="31">
        <v>3952</v>
      </c>
      <c r="F12" s="32">
        <v>3991.52</v>
      </c>
      <c r="G12" s="33">
        <v>3952</v>
      </c>
      <c r="H12" s="15">
        <f t="shared" si="2"/>
        <v>3965.17</v>
      </c>
      <c r="I12" s="7">
        <f t="shared" si="0"/>
        <v>22.82</v>
      </c>
      <c r="J12" s="6">
        <f t="shared" si="1"/>
        <v>0.58</v>
      </c>
      <c r="K12" s="6" t="s">
        <v>15</v>
      </c>
      <c r="L12" s="7">
        <f t="shared" si="3"/>
        <v>3965.17</v>
      </c>
    </row>
    <row r="13" spans="1:12" s="23" customFormat="1" ht="74.25" customHeight="1">
      <c r="A13" s="5">
        <v>6</v>
      </c>
      <c r="B13" s="28" t="s">
        <v>25</v>
      </c>
      <c r="C13" s="14" t="s">
        <v>18</v>
      </c>
      <c r="D13" s="30">
        <v>12</v>
      </c>
      <c r="E13" s="31">
        <f>4000+275</f>
        <v>4275</v>
      </c>
      <c r="F13" s="32">
        <v>4317.75</v>
      </c>
      <c r="G13" s="33">
        <v>4275</v>
      </c>
      <c r="H13" s="15">
        <f t="shared" si="2"/>
        <v>4289.25</v>
      </c>
      <c r="I13" s="7">
        <f t="shared" si="0"/>
        <v>24.68</v>
      </c>
      <c r="J13" s="6">
        <f t="shared" si="1"/>
        <v>0.58</v>
      </c>
      <c r="K13" s="6" t="s">
        <v>15</v>
      </c>
      <c r="L13" s="7">
        <f t="shared" si="3"/>
        <v>51471</v>
      </c>
    </row>
    <row r="14" spans="1:12" s="27" customFormat="1" ht="74.25" customHeight="1">
      <c r="A14" s="5">
        <v>7</v>
      </c>
      <c r="B14" s="28" t="s">
        <v>33</v>
      </c>
      <c r="C14" s="14" t="s">
        <v>18</v>
      </c>
      <c r="D14" s="30">
        <v>3</v>
      </c>
      <c r="E14" s="31">
        <v>12000</v>
      </c>
      <c r="F14" s="32">
        <v>12120</v>
      </c>
      <c r="G14" s="33">
        <v>12000</v>
      </c>
      <c r="H14" s="15">
        <f t="shared" si="2"/>
        <v>12040</v>
      </c>
      <c r="I14" s="7">
        <f t="shared" si="0"/>
        <v>69.28</v>
      </c>
      <c r="J14" s="6">
        <f t="shared" si="1"/>
        <v>0.58</v>
      </c>
      <c r="K14" s="6" t="s">
        <v>15</v>
      </c>
      <c r="L14" s="7">
        <f t="shared" si="3"/>
        <v>36120</v>
      </c>
    </row>
    <row r="15" spans="1:12" s="24" customFormat="1" ht="74.25" customHeight="1">
      <c r="A15" s="5">
        <v>8</v>
      </c>
      <c r="B15" s="28" t="s">
        <v>34</v>
      </c>
      <c r="C15" s="14" t="s">
        <v>18</v>
      </c>
      <c r="D15" s="30">
        <v>3</v>
      </c>
      <c r="E15" s="31">
        <v>12000</v>
      </c>
      <c r="F15" s="32">
        <v>12120</v>
      </c>
      <c r="G15" s="33">
        <v>12000</v>
      </c>
      <c r="H15" s="15">
        <f t="shared" si="2"/>
        <v>12040</v>
      </c>
      <c r="I15" s="7">
        <f t="shared" si="0"/>
        <v>69.28</v>
      </c>
      <c r="J15" s="6">
        <f t="shared" si="1"/>
        <v>0.58</v>
      </c>
      <c r="K15" s="6" t="s">
        <v>15</v>
      </c>
      <c r="L15" s="7">
        <f t="shared" si="3"/>
        <v>36120</v>
      </c>
    </row>
    <row r="16" spans="1:12" ht="15" customHeight="1" thickBot="1">
      <c r="A16" s="36" t="s">
        <v>6</v>
      </c>
      <c r="B16" s="36"/>
      <c r="C16" s="16"/>
      <c r="D16" s="36"/>
      <c r="E16" s="36"/>
      <c r="F16" s="36"/>
      <c r="G16" s="36"/>
      <c r="H16" s="36"/>
      <c r="I16" s="36"/>
      <c r="J16" s="36"/>
      <c r="K16" s="18"/>
      <c r="L16" s="25">
        <f>SUM(L8:L15)</f>
        <v>301033.33999999997</v>
      </c>
    </row>
    <row r="17" spans="2:12" ht="16.5" thickTop="1">
      <c r="B17" s="17" t="s">
        <v>7</v>
      </c>
      <c r="C17" s="17"/>
      <c r="D17" s="17"/>
      <c r="E17" s="17"/>
      <c r="F17" s="17"/>
      <c r="G17" s="17"/>
      <c r="H17" s="17"/>
      <c r="I17" s="17"/>
      <c r="J17" s="17"/>
      <c r="K17" s="17"/>
      <c r="L17" s="1"/>
    </row>
    <row r="18" spans="1:12" ht="15.75">
      <c r="A18" s="2"/>
      <c r="B18" s="40" t="s">
        <v>9</v>
      </c>
      <c r="C18" s="40"/>
      <c r="D18" s="40"/>
      <c r="E18" s="40"/>
      <c r="F18" s="40"/>
      <c r="G18" s="40"/>
      <c r="H18" s="40"/>
      <c r="I18" s="40"/>
      <c r="J18" s="40"/>
      <c r="K18" s="40"/>
      <c r="L18" s="1"/>
    </row>
    <row r="19" spans="2:12" ht="15.75"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1"/>
    </row>
    <row r="20" spans="2:12" ht="15.75">
      <c r="B20" s="40" t="s">
        <v>11</v>
      </c>
      <c r="C20" s="40"/>
      <c r="D20" s="40"/>
      <c r="E20" s="40"/>
      <c r="F20" s="40"/>
      <c r="G20" s="40"/>
      <c r="H20" s="40"/>
      <c r="I20" s="40"/>
      <c r="J20" s="40"/>
      <c r="K20" s="40"/>
      <c r="L20" s="1"/>
    </row>
    <row r="21" spans="2:12" ht="15.75">
      <c r="B21" s="40" t="s">
        <v>12</v>
      </c>
      <c r="C21" s="40"/>
      <c r="D21" s="40"/>
      <c r="E21" s="40"/>
      <c r="F21" s="40"/>
      <c r="G21" s="40"/>
      <c r="H21" s="40"/>
      <c r="I21" s="40"/>
      <c r="J21" s="40"/>
      <c r="K21" s="40"/>
      <c r="L21" s="1"/>
    </row>
    <row r="22" spans="2:12" ht="15" customHeight="1">
      <c r="B22" s="40" t="s">
        <v>13</v>
      </c>
      <c r="C22" s="40"/>
      <c r="D22" s="40"/>
      <c r="E22" s="40"/>
      <c r="F22" s="40"/>
      <c r="G22" s="40"/>
      <c r="H22" s="40"/>
      <c r="I22" s="40"/>
      <c r="J22" s="40"/>
      <c r="K22" s="40"/>
      <c r="L22" s="1"/>
    </row>
    <row r="23" spans="2:12" ht="16.5" customHeight="1">
      <c r="B23" s="40" t="s">
        <v>14</v>
      </c>
      <c r="C23" s="40"/>
      <c r="D23" s="40"/>
      <c r="E23" s="40"/>
      <c r="F23" s="40"/>
      <c r="G23" s="40"/>
      <c r="H23" s="40"/>
      <c r="I23" s="40"/>
      <c r="J23" s="40"/>
      <c r="K23" s="40"/>
      <c r="L23" s="1"/>
    </row>
    <row r="24" spans="1:12" ht="54" customHeight="1">
      <c r="A24" s="9"/>
      <c r="B24" s="13"/>
      <c r="C24" s="49" t="s">
        <v>35</v>
      </c>
      <c r="D24" s="49"/>
      <c r="E24" s="49"/>
      <c r="F24" s="49"/>
      <c r="G24" s="49"/>
      <c r="H24" s="49"/>
      <c r="I24" s="49"/>
      <c r="J24" s="49"/>
      <c r="K24" s="49"/>
      <c r="L24" s="49"/>
    </row>
    <row r="25" spans="1:12" ht="12.75" customHeight="1">
      <c r="A25" s="9"/>
      <c r="B25" s="12"/>
      <c r="C25" s="10"/>
      <c r="D25" s="10"/>
      <c r="E25" s="10"/>
      <c r="F25" s="10"/>
      <c r="G25" s="10"/>
      <c r="H25" s="10"/>
      <c r="I25" s="10"/>
      <c r="J25" s="10"/>
      <c r="K25" s="10"/>
      <c r="L25" s="1"/>
    </row>
    <row r="26" spans="1:11" ht="13.5" customHeight="1">
      <c r="A26" s="9"/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8" spans="1:11" ht="1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</row>
  </sheetData>
  <sheetProtection/>
  <mergeCells count="18">
    <mergeCell ref="D16:J16"/>
    <mergeCell ref="B26:K26"/>
    <mergeCell ref="B23:K23"/>
    <mergeCell ref="B22:K22"/>
    <mergeCell ref="E4:L4"/>
    <mergeCell ref="A5:D5"/>
    <mergeCell ref="E5:L5"/>
    <mergeCell ref="C24:L24"/>
    <mergeCell ref="A1:K1"/>
    <mergeCell ref="A3:K3"/>
    <mergeCell ref="A16:B16"/>
    <mergeCell ref="A4:D4"/>
    <mergeCell ref="A2:K2"/>
    <mergeCell ref="A28:K28"/>
    <mergeCell ref="B20:K20"/>
    <mergeCell ref="B21:K21"/>
    <mergeCell ref="B18:K18"/>
    <mergeCell ref="B19:K1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Admin</cp:lastModifiedBy>
  <cp:lastPrinted>2014-08-21T06:40:47Z</cp:lastPrinted>
  <dcterms:created xsi:type="dcterms:W3CDTF">2014-07-02T09:07:27Z</dcterms:created>
  <dcterms:modified xsi:type="dcterms:W3CDTF">2021-03-18T17:59:46Z</dcterms:modified>
  <cp:category/>
  <cp:version/>
  <cp:contentType/>
  <cp:contentStatus/>
</cp:coreProperties>
</file>