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есхоз\котировки\Кадиров\"/>
    </mc:Choice>
  </mc:AlternateContent>
  <bookViews>
    <workbookView xWindow="480" yWindow="60" windowWidth="15315" windowHeight="9015"/>
  </bookViews>
  <sheets>
    <sheet name="Расчет цены" sheetId="2" r:id="rId1"/>
  </sheets>
  <calcPr calcId="152511" refMode="R1C1"/>
</workbook>
</file>

<file path=xl/calcChain.xml><?xml version="1.0" encoding="utf-8"?>
<calcChain xmlns="http://schemas.openxmlformats.org/spreadsheetml/2006/main">
  <c r="J5" i="2" l="1"/>
  <c r="K5" i="2" s="1"/>
  <c r="L5" i="2" s="1"/>
  <c r="M5" i="2"/>
  <c r="N5" i="2" s="1"/>
  <c r="O5" i="2" s="1"/>
  <c r="P5" i="2" s="1"/>
  <c r="J6" i="2" l="1"/>
</calcChain>
</file>

<file path=xl/sharedStrings.xml><?xml version="1.0" encoding="utf-8"?>
<sst xmlns="http://schemas.openxmlformats.org/spreadsheetml/2006/main" count="29" uniqueCount="29">
  <si>
    <t>№</t>
  </si>
  <si>
    <t>Ед. изм</t>
  </si>
  <si>
    <t>Наименование предмета контракта</t>
  </si>
  <si>
    <t>Кол-во</t>
  </si>
  <si>
    <t>Коммерческие предложения (руб./ед.изм.)</t>
  </si>
  <si>
    <t>Существенные условия исполнения контракта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</si>
  <si>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</si>
  <si>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</si>
  <si>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</si>
  <si>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</si>
  <si>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</si>
  <si>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</si>
  <si>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</si>
  <si>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</si>
  <si>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  <charset val="204"/>
      </rP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</si>
  <si>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</si>
  <si>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</si>
  <si>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В результате проведенного расчета Н(М)ЦК, ЦКЕП контракта составила:</t>
  </si>
  <si>
    <t>Н(М)ЦК, ЦКЕП, определяемая методом сопоставимых рыночных цен (анализа рынка)*</t>
  </si>
  <si>
    <t xml:space="preserve">*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
</t>
  </si>
  <si>
    <t xml:space="preserve">Поставщик №1 </t>
  </si>
  <si>
    <t xml:space="preserve">Поставщик №2 </t>
  </si>
  <si>
    <t xml:space="preserve">Поставщик №3 </t>
  </si>
  <si>
    <t xml:space="preserve">Исполнитель:                                    </t>
  </si>
  <si>
    <t>ПРИЛОЖЕНИЕ № 3</t>
  </si>
  <si>
    <t xml:space="preserve">Обоснование начальной (максимальной) цены контракта (дизельное топливо)
</t>
  </si>
  <si>
    <t>техническое задание</t>
  </si>
  <si>
    <t xml:space="preserve">Выполнение комплекса работ по заготовке древесины
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</si>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</sst>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9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2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2" fillId="0" borderId="0" xfId="0" applyFont="1"/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3</xdr:row>
      <xdr:rowOff>952500</xdr:rowOff>
    </xdr:from>
    <xdr:to>
      <xdr:col>12</xdr:col>
      <xdr:colOff>0</xdr:colOff>
      <xdr:row>3</xdr:row>
      <xdr:rowOff>1303020</xdr:rowOff>
    </xdr:to>
    <xdr:pic>
      <xdr:nvPicPr>
        <xdr:cNvPr id="2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3360420"/>
          <a:ext cx="96012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22860</xdr:colOff>
      <xdr:row>3</xdr:row>
      <xdr:rowOff>922020</xdr:rowOff>
    </xdr:from>
    <xdr:to>
      <xdr:col>10</xdr:col>
      <xdr:colOff>1051560</xdr:colOff>
      <xdr:row>3</xdr:row>
      <xdr:rowOff>1363980</xdr:rowOff>
    </xdr:to>
    <xdr:pic>
      <xdr:nvPicPr>
        <xdr:cNvPr id="2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0720" y="3329940"/>
          <a:ext cx="10287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22860</xdr:colOff>
      <xdr:row>3</xdr:row>
      <xdr:rowOff>1600200</xdr:rowOff>
    </xdr:from>
    <xdr:to>
      <xdr:col>12</xdr:col>
      <xdr:colOff>1546860</xdr:colOff>
      <xdr:row>3</xdr:row>
      <xdr:rowOff>1965960</xdr:rowOff>
    </xdr:to>
    <xdr:pic>
      <xdr:nvPicPr>
        <xdr:cNvPr id="21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2880" y="4008120"/>
          <a:ext cx="15240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274320</xdr:colOff>
      <xdr:row>3</xdr:row>
      <xdr:rowOff>1402080</xdr:rowOff>
    </xdr:from>
    <xdr:to>
      <xdr:col>12</xdr:col>
      <xdr:colOff>434340</xdr:colOff>
      <xdr:row>3</xdr:row>
      <xdr:rowOff>1630680</xdr:rowOff>
    </xdr:to>
    <xdr:pic>
      <xdr:nvPicPr>
        <xdr:cNvPr id="21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4340" y="3810000"/>
          <a:ext cx="1600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="70" zoomScaleNormal="70" workbookViewId="0">
      <selection activeCell="A7" sqref="A7:P7"/>
    </sheetView>
  </sheetViews>
  <sheetFormatPr defaultColWidth="9.140625" defaultRowHeight="12.75" x14ac:dyDescent="0.2"/>
  <cols>
    <col min="1" max="1" width="3.140625" style="1" customWidth="1"/>
    <col min="2" max="2" width="17" style="1" customWidth="1"/>
    <col min="3" max="3" width="30.85546875" style="1" customWidth="1"/>
    <col min="4" max="4" width="5.85546875" style="1" customWidth="1"/>
    <col min="5" max="5" width="9.28515625" style="1" customWidth="1"/>
    <col min="6" max="6" width="9.5703125" style="1" customWidth="1"/>
    <col min="7" max="8" width="11.7109375" style="1" customWidth="1"/>
    <col min="9" max="9" width="0" style="1" hidden="1" customWidth="1"/>
    <col min="10" max="10" width="21.7109375" style="1" customWidth="1"/>
    <col min="11" max="11" width="15.42578125" style="1" customWidth="1"/>
    <col min="12" max="12" width="14.28515625" style="1" customWidth="1"/>
    <col min="13" max="13" width="22.7109375" style="1" customWidth="1"/>
    <col min="14" max="14" width="10.85546875" style="1" customWidth="1"/>
    <col min="15" max="15" width="14.140625" style="1" customWidth="1"/>
    <col min="16" max="16" width="16.7109375" style="1" customWidth="1"/>
    <col min="17" max="16384" width="9.140625" style="1"/>
  </cols>
  <sheetData>
    <row r="1" spans="1:16" ht="53.45" customHeight="1" x14ac:dyDescent="0.25">
      <c r="M1" s="38" t="s">
        <v>24</v>
      </c>
      <c r="N1" s="30"/>
      <c r="O1" s="30"/>
      <c r="P1" s="30"/>
    </row>
    <row r="2" spans="1:16" ht="64.150000000000006" customHeight="1" x14ac:dyDescent="0.2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9" customHeight="1" x14ac:dyDescent="0.2">
      <c r="A3" s="40" t="s">
        <v>0</v>
      </c>
      <c r="B3" s="40" t="s">
        <v>2</v>
      </c>
      <c r="C3" s="41" t="s">
        <v>5</v>
      </c>
      <c r="D3" s="41" t="s">
        <v>1</v>
      </c>
      <c r="E3" s="41" t="s">
        <v>3</v>
      </c>
      <c r="F3" s="16"/>
      <c r="G3" s="35" t="s">
        <v>4</v>
      </c>
      <c r="H3" s="36"/>
      <c r="I3" s="37"/>
      <c r="J3" s="43" t="s">
        <v>15</v>
      </c>
      <c r="K3" s="43"/>
      <c r="L3" s="43"/>
      <c r="M3" s="32" t="s">
        <v>18</v>
      </c>
      <c r="N3" s="32"/>
      <c r="O3" s="32"/>
      <c r="P3" s="32"/>
    </row>
    <row r="4" spans="1:16" ht="159" customHeight="1" x14ac:dyDescent="0.2">
      <c r="A4" s="40"/>
      <c r="B4" s="41"/>
      <c r="C4" s="42"/>
      <c r="D4" s="42"/>
      <c r="E4" s="42"/>
      <c r="F4" s="29" t="s">
        <v>20</v>
      </c>
      <c r="G4" s="3" t="s">
        <v>21</v>
      </c>
      <c r="H4" s="3" t="s">
        <v>22</v>
      </c>
      <c r="I4" s="3" t="s">
        <v>9</v>
      </c>
      <c r="J4" s="2" t="s">
        <v>8</v>
      </c>
      <c r="K4" s="2" t="s">
        <v>6</v>
      </c>
      <c r="L4" s="4" t="s">
        <v>7</v>
      </c>
      <c r="M4" s="6" t="s">
        <v>14</v>
      </c>
      <c r="N4" s="5" t="s">
        <v>11</v>
      </c>
      <c r="O4" s="5" t="s">
        <v>12</v>
      </c>
      <c r="P4" s="5" t="s">
        <v>16</v>
      </c>
    </row>
    <row r="5" spans="1:16" ht="67.5" customHeight="1" x14ac:dyDescent="0.2">
      <c r="A5" s="21">
        <v>1</v>
      </c>
      <c r="B5" s="22" t="s">
        <v>27</v>
      </c>
      <c r="C5" s="23" t="s">
        <v>26</v>
      </c>
      <c r="D5" s="23" t="s">
        <v>28</v>
      </c>
      <c r="E5" s="23">
        <v>168</v>
      </c>
      <c r="F5" s="23">
        <v>45</v>
      </c>
      <c r="G5" s="24">
        <v>50</v>
      </c>
      <c r="H5" s="25">
        <v>55</v>
      </c>
      <c r="I5" s="26" t="s">
        <v>10</v>
      </c>
      <c r="J5" s="27">
        <f>AVERAGE(F5:H5)</f>
        <v>50</v>
      </c>
      <c r="K5" s="28">
        <f>SQRT(((SUM((POWER(F5-J5,2)),(POWER(H5-J5,2)),(POWER(G5-J5,2)))/(COLUMNS(F5:H5)-1))))</f>
        <v>5</v>
      </c>
      <c r="L5" s="28">
        <f>K5/J5*100</f>
        <v>10</v>
      </c>
      <c r="M5" s="26">
        <f>((E5/3)*(SUM(F5:H5)))</f>
        <v>8400</v>
      </c>
      <c r="N5" s="19">
        <f>M5/E5</f>
        <v>50</v>
      </c>
      <c r="O5" s="18">
        <f>ROUNDDOWN(N5,2)</f>
        <v>50</v>
      </c>
      <c r="P5" s="20">
        <f>O5*E5</f>
        <v>8400</v>
      </c>
    </row>
    <row r="6" spans="1:16" s="9" customFormat="1" ht="30.75" customHeight="1" x14ac:dyDescent="0.25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17">
        <f>SUM(P5:P5)</f>
        <v>8400</v>
      </c>
      <c r="K6" s="8" t="s">
        <v>13</v>
      </c>
      <c r="L6" s="8"/>
      <c r="M6" s="8"/>
      <c r="N6" s="8"/>
      <c r="O6" s="8"/>
      <c r="P6" s="7"/>
    </row>
    <row r="7" spans="1:16" ht="66" customHeight="1" x14ac:dyDescent="0.2">
      <c r="A7" s="34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 x14ac:dyDescent="0.25">
      <c r="A8" s="30"/>
      <c r="B8" s="30"/>
      <c r="C8" s="30"/>
      <c r="D8" s="11"/>
      <c r="E8" s="11"/>
      <c r="F8" s="11"/>
      <c r="G8" s="11"/>
      <c r="H8" s="11"/>
    </row>
    <row r="9" spans="1:16" s="10" customFormat="1" ht="15.75" x14ac:dyDescent="0.25">
      <c r="A9" s="31"/>
      <c r="B9" s="31"/>
      <c r="C9" s="31"/>
      <c r="D9" s="31"/>
      <c r="E9" s="13"/>
      <c r="F9" s="13"/>
      <c r="G9" s="14"/>
      <c r="H9" s="15"/>
    </row>
    <row r="10" spans="1:16" s="10" customFormat="1" ht="15.75" x14ac:dyDescent="0.25">
      <c r="A10" s="12"/>
      <c r="B10" s="12"/>
      <c r="C10" s="12"/>
      <c r="D10" s="12"/>
      <c r="E10" s="13"/>
      <c r="F10" s="13"/>
      <c r="G10" s="14"/>
      <c r="H10" s="15"/>
    </row>
    <row r="11" spans="1:16" s="10" customFormat="1" ht="11.25" customHeight="1" x14ac:dyDescent="0.25">
      <c r="A11" s="12"/>
      <c r="B11" s="12"/>
      <c r="C11" s="12"/>
      <c r="D11" s="12"/>
      <c r="E11" s="13"/>
      <c r="F11" s="13"/>
      <c r="G11" s="14"/>
      <c r="H11" s="15"/>
    </row>
    <row r="12" spans="1:16" ht="19.5" customHeight="1" x14ac:dyDescent="0.25">
      <c r="A12" s="30"/>
      <c r="B12" s="30"/>
      <c r="C12" s="30"/>
      <c r="D12" s="11"/>
      <c r="E12" s="11"/>
      <c r="F12" s="11"/>
      <c r="G12" s="11"/>
      <c r="H12" s="11"/>
    </row>
    <row r="13" spans="1:16" s="10" customFormat="1" ht="15.75" x14ac:dyDescent="0.25">
      <c r="A13" s="31"/>
      <c r="B13" s="31"/>
      <c r="C13" s="31"/>
      <c r="D13" s="31"/>
      <c r="E13" s="13"/>
      <c r="F13" s="13"/>
      <c r="G13" s="14"/>
      <c r="H13" s="15"/>
    </row>
    <row r="14" spans="1:16" x14ac:dyDescent="0.2">
      <c r="B14" s="1" t="s">
        <v>23</v>
      </c>
    </row>
  </sheetData>
  <mergeCells count="16">
    <mergeCell ref="M1:P1"/>
    <mergeCell ref="A2:P2"/>
    <mergeCell ref="A3:A4"/>
    <mergeCell ref="B3:B4"/>
    <mergeCell ref="C3:C4"/>
    <mergeCell ref="D3:D4"/>
    <mergeCell ref="E3:E4"/>
    <mergeCell ref="J3:L3"/>
    <mergeCell ref="A12:C12"/>
    <mergeCell ref="A13:D13"/>
    <mergeCell ref="M3:P3"/>
    <mergeCell ref="A6:I6"/>
    <mergeCell ref="A7:P7"/>
    <mergeCell ref="A8:C8"/>
    <mergeCell ref="A9:D9"/>
    <mergeCell ref="G3:I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цены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дом1</cp:lastModifiedBy>
  <cp:lastPrinted>2014-07-25T04:06:59Z</cp:lastPrinted>
  <dcterms:created xsi:type="dcterms:W3CDTF">2014-01-15T18:15:09Z</dcterms:created>
  <dcterms:modified xsi:type="dcterms:W3CDTF">2021-03-25T07:39:36Z</dcterms:modified>
</cp:coreProperties>
</file>