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Лист1" sheetId="1" r:id="rId1"/>
  </sheets>
  <definedNames>
    <definedName name="_GoBack" localSheetId="0">'Лист1'!$B$62</definedName>
  </definedNames>
  <calcPr fullCalcOnLoad="1"/>
</workbook>
</file>

<file path=xl/sharedStrings.xml><?xml version="1.0" encoding="utf-8"?>
<sst xmlns="http://schemas.openxmlformats.org/spreadsheetml/2006/main" count="61" uniqueCount="32">
  <si>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</si>
  <si>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</si>
  <si>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</si>
  <si>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</si>
  <si>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</si>
  <si>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</si>
  <si>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</si>
  <si>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</si>
  <si>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</si>
  <si>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</si>
  <si>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</si>
  <si>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</si>
  <si>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</si>
  <si>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</si>
  <si>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</si>
  <si>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</si>
  <si>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</si>
  <si>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</si>
  <si>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</si>
  <si>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</si>
  <si>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</si>
  <si>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</si>
  <si>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</si>
  <si>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</si>
  <si>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</si>
  <si>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</si>
  <si>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Поставка  оборудования по компетенции «Ремонт и обслуживание легковых автомобилей», в целях обеспечения мероприятий, реализуемых в рамках национального проекта "Образование", в том числе приобретение оборудования для проведения IX Национального чемпионата «Молодые профессионалы (WorldSkills Russia)»</t>
  </si>
  <si>
    <t xml:space="preserve">Стенд для сход-развала </t>
  </si>
  <si>
    <t>Стенд</t>
  </si>
  <si>
    <t xml:space="preserve">Газоанализатор 4-ех компонентный </t>
  </si>
  <si>
    <t xml:space="preserve">Диагностический сканер </t>
  </si>
  <si>
    <t xml:space="preserve">Стенд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</si>
</sst>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52" fillId="0" borderId="14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3717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9337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30765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5"/>
    </row>
    <row r="2" spans="1:12" ht="1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4"/>
    </row>
    <row r="3" spans="1:12" ht="25.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9"/>
    </row>
    <row r="4" spans="1:12" s="25" customFormat="1" ht="52.5" customHeight="1">
      <c r="A4" s="50" t="s">
        <v>22</v>
      </c>
      <c r="B4" s="50"/>
      <c r="C4" s="50"/>
      <c r="D4" s="50"/>
      <c r="E4" s="41" t="s">
        <v>26</v>
      </c>
      <c r="F4" s="42"/>
      <c r="G4" s="42"/>
      <c r="H4" s="42"/>
      <c r="I4" s="42"/>
      <c r="J4" s="42"/>
      <c r="K4" s="42"/>
      <c r="L4" s="43"/>
    </row>
    <row r="5" spans="1:12" s="25" customFormat="1" ht="25.5" customHeight="1">
      <c r="A5" s="44" t="s">
        <v>23</v>
      </c>
      <c r="B5" s="44"/>
      <c r="C5" s="44"/>
      <c r="D5" s="44"/>
      <c r="E5" s="45" t="s">
        <v>24</v>
      </c>
      <c r="F5" s="46"/>
      <c r="G5" s="46"/>
      <c r="H5" s="46"/>
      <c r="I5" s="46"/>
      <c r="J5" s="46"/>
      <c r="K5" s="46"/>
      <c r="L5" s="47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25</v>
      </c>
      <c r="F7" s="16" t="s">
        <v>9</v>
      </c>
      <c r="G7" s="16" t="s">
        <v>20</v>
      </c>
      <c r="H7" s="16" t="s">
        <v>3</v>
      </c>
      <c r="I7" s="16" t="s">
        <v>21</v>
      </c>
      <c r="J7" s="16" t="s">
        <v>4</v>
      </c>
      <c r="K7" s="16" t="s">
        <v>5</v>
      </c>
      <c r="L7" s="16"/>
    </row>
    <row r="8" spans="1:13" s="24" customFormat="1" ht="74.25" customHeight="1">
      <c r="A8" s="6">
        <v>1</v>
      </c>
      <c r="B8" s="16" t="s">
        <v>27</v>
      </c>
      <c r="C8" s="16" t="s">
        <v>19</v>
      </c>
      <c r="D8" s="36">
        <v>3</v>
      </c>
      <c r="E8" s="35">
        <v>655926.42</v>
      </c>
      <c r="F8" s="35">
        <v>688723</v>
      </c>
      <c r="G8" s="35">
        <v>623130</v>
      </c>
      <c r="H8" s="31">
        <f>ROUND(AVERAGE(E8,F8,G8),2)</f>
        <v>655926.47</v>
      </c>
      <c r="I8" s="8">
        <f aca="true" t="shared" si="0" ref="I8:I19">ROUND(STDEV(E8:G8),2)</f>
        <v>32796.5</v>
      </c>
      <c r="J8" s="7">
        <f aca="true" t="shared" si="1" ref="J8:J19">ROUND(I8/H8*100,2)</f>
        <v>5</v>
      </c>
      <c r="K8" s="7" t="s">
        <v>16</v>
      </c>
      <c r="L8" s="8">
        <f>ROUND(H8*D8,2)</f>
        <v>1967779.41</v>
      </c>
      <c r="M8" s="29"/>
    </row>
    <row r="9" spans="1:12" s="27" customFormat="1" ht="74.25" customHeight="1">
      <c r="A9" s="6">
        <v>2</v>
      </c>
      <c r="B9" s="16" t="s">
        <v>28</v>
      </c>
      <c r="C9" s="16" t="s">
        <v>19</v>
      </c>
      <c r="D9" s="36">
        <v>3</v>
      </c>
      <c r="E9" s="35">
        <v>1814703</v>
      </c>
      <c r="F9" s="35">
        <v>1905438</v>
      </c>
      <c r="G9" s="35">
        <v>1723968</v>
      </c>
      <c r="H9" s="31">
        <f aca="true" t="shared" si="2" ref="H9:H19">ROUND(AVERAGE(E9,F9,G9),2)</f>
        <v>1814703</v>
      </c>
      <c r="I9" s="8">
        <f t="shared" si="0"/>
        <v>90735</v>
      </c>
      <c r="J9" s="7">
        <f t="shared" si="1"/>
        <v>5</v>
      </c>
      <c r="K9" s="7" t="s">
        <v>16</v>
      </c>
      <c r="L9" s="8">
        <f aca="true" t="shared" si="3" ref="L9:L19">ROUND(H9*D9,2)</f>
        <v>5444109</v>
      </c>
    </row>
    <row r="10" spans="1:12" s="27" customFormat="1" ht="74.25" customHeight="1">
      <c r="A10" s="6">
        <v>3</v>
      </c>
      <c r="B10" s="16" t="s">
        <v>29</v>
      </c>
      <c r="C10" s="16" t="s">
        <v>19</v>
      </c>
      <c r="D10" s="36">
        <v>3</v>
      </c>
      <c r="E10" s="35">
        <v>71258</v>
      </c>
      <c r="F10" s="35">
        <v>74821</v>
      </c>
      <c r="G10" s="35">
        <v>67695</v>
      </c>
      <c r="H10" s="31">
        <f t="shared" si="2"/>
        <v>71258</v>
      </c>
      <c r="I10" s="8">
        <f t="shared" si="0"/>
        <v>3563</v>
      </c>
      <c r="J10" s="7">
        <f t="shared" si="1"/>
        <v>5</v>
      </c>
      <c r="K10" s="7" t="s">
        <v>16</v>
      </c>
      <c r="L10" s="8">
        <f t="shared" si="3"/>
        <v>213774</v>
      </c>
    </row>
    <row r="11" spans="1:12" s="27" customFormat="1" ht="74.25" customHeight="1">
      <c r="A11" s="6">
        <v>4</v>
      </c>
      <c r="B11" s="16" t="s">
        <v>30</v>
      </c>
      <c r="C11" s="16" t="s">
        <v>19</v>
      </c>
      <c r="D11" s="32">
        <v>3</v>
      </c>
      <c r="E11" s="34">
        <v>388308</v>
      </c>
      <c r="F11" s="34">
        <v>407723</v>
      </c>
      <c r="G11" s="34">
        <v>368893</v>
      </c>
      <c r="H11" s="17">
        <f t="shared" si="2"/>
        <v>388308</v>
      </c>
      <c r="I11" s="8">
        <f t="shared" si="0"/>
        <v>19415</v>
      </c>
      <c r="J11" s="7">
        <f t="shared" si="1"/>
        <v>5</v>
      </c>
      <c r="K11" s="7" t="s">
        <v>16</v>
      </c>
      <c r="L11" s="8">
        <f t="shared" si="3"/>
        <v>1164924</v>
      </c>
    </row>
    <row r="12" spans="1:12" s="27" customFormat="1" ht="74.25" customHeight="1">
      <c r="A12" s="6">
        <v>5</v>
      </c>
      <c r="B12" s="16" t="s">
        <v>30</v>
      </c>
      <c r="C12" s="16" t="s">
        <v>19</v>
      </c>
      <c r="D12" s="16">
        <v>3</v>
      </c>
      <c r="E12" s="8">
        <v>119107</v>
      </c>
      <c r="F12" s="8">
        <v>125062</v>
      </c>
      <c r="G12" s="8">
        <v>113152</v>
      </c>
      <c r="H12" s="17">
        <f t="shared" si="2"/>
        <v>119107</v>
      </c>
      <c r="I12" s="8">
        <f t="shared" si="0"/>
        <v>5955</v>
      </c>
      <c r="J12" s="7">
        <f t="shared" si="1"/>
        <v>5</v>
      </c>
      <c r="K12" s="7" t="s">
        <v>16</v>
      </c>
      <c r="L12" s="8">
        <f t="shared" si="3"/>
        <v>357321</v>
      </c>
    </row>
    <row r="13" spans="1:12" s="27" customFormat="1" ht="74.25" customHeight="1">
      <c r="A13" s="6">
        <v>6</v>
      </c>
      <c r="B13" s="16" t="s">
        <v>30</v>
      </c>
      <c r="C13" s="16" t="s">
        <v>19</v>
      </c>
      <c r="D13" s="16">
        <v>3</v>
      </c>
      <c r="E13" s="8">
        <v>388308</v>
      </c>
      <c r="F13" s="8">
        <v>407723</v>
      </c>
      <c r="G13" s="8">
        <v>368893</v>
      </c>
      <c r="H13" s="17">
        <f t="shared" si="2"/>
        <v>388308</v>
      </c>
      <c r="I13" s="8">
        <f t="shared" si="0"/>
        <v>19415</v>
      </c>
      <c r="J13" s="7">
        <f t="shared" si="1"/>
        <v>5</v>
      </c>
      <c r="K13" s="7" t="s">
        <v>16</v>
      </c>
      <c r="L13" s="8">
        <f t="shared" si="3"/>
        <v>1164924</v>
      </c>
    </row>
    <row r="14" spans="1:12" s="30" customFormat="1" ht="74.25" customHeight="1">
      <c r="A14" s="6">
        <v>7</v>
      </c>
      <c r="B14" s="16" t="s">
        <v>30</v>
      </c>
      <c r="C14" s="16" t="s">
        <v>19</v>
      </c>
      <c r="D14" s="16">
        <v>3</v>
      </c>
      <c r="E14" s="8">
        <v>119107</v>
      </c>
      <c r="F14" s="8">
        <v>125062</v>
      </c>
      <c r="G14" s="8">
        <v>113152</v>
      </c>
      <c r="H14" s="17">
        <f t="shared" si="2"/>
        <v>119107</v>
      </c>
      <c r="I14" s="8">
        <f t="shared" si="0"/>
        <v>5955</v>
      </c>
      <c r="J14" s="7">
        <f t="shared" si="1"/>
        <v>5</v>
      </c>
      <c r="K14" s="7" t="s">
        <v>16</v>
      </c>
      <c r="L14" s="8">
        <f t="shared" si="3"/>
        <v>357321</v>
      </c>
    </row>
    <row r="15" spans="1:12" s="30" customFormat="1" ht="74.25" customHeight="1">
      <c r="A15" s="6">
        <v>8</v>
      </c>
      <c r="B15" s="33" t="s">
        <v>30</v>
      </c>
      <c r="C15" s="16" t="s">
        <v>19</v>
      </c>
      <c r="D15" s="16">
        <v>2</v>
      </c>
      <c r="E15" s="8">
        <v>388308</v>
      </c>
      <c r="F15" s="8">
        <v>407723</v>
      </c>
      <c r="G15" s="8">
        <v>368893</v>
      </c>
      <c r="H15" s="17">
        <f t="shared" si="2"/>
        <v>388308</v>
      </c>
      <c r="I15" s="8">
        <f t="shared" si="0"/>
        <v>19415</v>
      </c>
      <c r="J15" s="7">
        <f t="shared" si="1"/>
        <v>5</v>
      </c>
      <c r="K15" s="7" t="s">
        <v>16</v>
      </c>
      <c r="L15" s="8">
        <f t="shared" si="3"/>
        <v>776616</v>
      </c>
    </row>
    <row r="16" spans="1:12" s="30" customFormat="1" ht="74.25" customHeight="1">
      <c r="A16" s="6">
        <v>9</v>
      </c>
      <c r="B16" s="16" t="s">
        <v>31</v>
      </c>
      <c r="C16" s="16" t="s">
        <v>19</v>
      </c>
      <c r="D16" s="16">
        <v>2</v>
      </c>
      <c r="E16" s="8">
        <v>1650700</v>
      </c>
      <c r="F16" s="8">
        <v>1733235</v>
      </c>
      <c r="G16" s="8">
        <v>1568165</v>
      </c>
      <c r="H16" s="17">
        <f t="shared" si="2"/>
        <v>1650700</v>
      </c>
      <c r="I16" s="8">
        <f t="shared" si="0"/>
        <v>82535</v>
      </c>
      <c r="J16" s="7">
        <f t="shared" si="1"/>
        <v>5</v>
      </c>
      <c r="K16" s="7" t="s">
        <v>16</v>
      </c>
      <c r="L16" s="8">
        <f t="shared" si="3"/>
        <v>3301400</v>
      </c>
    </row>
    <row r="17" spans="1:12" s="30" customFormat="1" ht="74.25" customHeight="1">
      <c r="A17" s="6">
        <v>10</v>
      </c>
      <c r="B17" s="16" t="s">
        <v>30</v>
      </c>
      <c r="C17" s="16" t="s">
        <v>19</v>
      </c>
      <c r="D17" s="16">
        <v>2</v>
      </c>
      <c r="E17" s="8">
        <v>119107</v>
      </c>
      <c r="F17" s="8">
        <v>125062</v>
      </c>
      <c r="G17" s="8">
        <v>113152</v>
      </c>
      <c r="H17" s="17">
        <f t="shared" si="2"/>
        <v>119107</v>
      </c>
      <c r="I17" s="8">
        <f t="shared" si="0"/>
        <v>5955</v>
      </c>
      <c r="J17" s="7">
        <f t="shared" si="1"/>
        <v>5</v>
      </c>
      <c r="K17" s="7" t="s">
        <v>16</v>
      </c>
      <c r="L17" s="8">
        <f t="shared" si="3"/>
        <v>238214</v>
      </c>
    </row>
    <row r="18" spans="1:12" s="30" customFormat="1" ht="74.25" customHeight="1">
      <c r="A18" s="6">
        <v>11</v>
      </c>
      <c r="B18" s="16" t="s">
        <v>31</v>
      </c>
      <c r="C18" s="16" t="s">
        <v>19</v>
      </c>
      <c r="D18" s="16">
        <v>2</v>
      </c>
      <c r="E18" s="8">
        <v>1814703</v>
      </c>
      <c r="F18" s="8">
        <v>1905438</v>
      </c>
      <c r="G18" s="8">
        <v>1723968</v>
      </c>
      <c r="H18" s="17">
        <f t="shared" si="2"/>
        <v>1814703</v>
      </c>
      <c r="I18" s="8">
        <f t="shared" si="0"/>
        <v>90735</v>
      </c>
      <c r="J18" s="7">
        <f t="shared" si="1"/>
        <v>5</v>
      </c>
      <c r="K18" s="7" t="s">
        <v>16</v>
      </c>
      <c r="L18" s="8">
        <f t="shared" si="3"/>
        <v>3629406</v>
      </c>
    </row>
    <row r="19" spans="1:12" s="30" customFormat="1" ht="74.25" customHeight="1">
      <c r="A19" s="6">
        <v>12</v>
      </c>
      <c r="B19" s="16" t="s">
        <v>30</v>
      </c>
      <c r="C19" s="16" t="s">
        <v>19</v>
      </c>
      <c r="D19" s="16">
        <v>2</v>
      </c>
      <c r="E19" s="8">
        <v>119107</v>
      </c>
      <c r="F19" s="8">
        <v>125062</v>
      </c>
      <c r="G19" s="8">
        <v>113152</v>
      </c>
      <c r="H19" s="17">
        <f t="shared" si="2"/>
        <v>119107</v>
      </c>
      <c r="I19" s="8">
        <f t="shared" si="0"/>
        <v>5955</v>
      </c>
      <c r="J19" s="7">
        <f t="shared" si="1"/>
        <v>5</v>
      </c>
      <c r="K19" s="7" t="s">
        <v>16</v>
      </c>
      <c r="L19" s="8">
        <f t="shared" si="3"/>
        <v>238214</v>
      </c>
    </row>
    <row r="20" spans="1:12" ht="15" customHeight="1" thickBot="1">
      <c r="A20" s="37" t="s">
        <v>6</v>
      </c>
      <c r="B20" s="37"/>
      <c r="C20" s="18"/>
      <c r="D20" s="37"/>
      <c r="E20" s="37"/>
      <c r="F20" s="37"/>
      <c r="G20" s="37"/>
      <c r="H20" s="37"/>
      <c r="I20" s="37"/>
      <c r="J20" s="37"/>
      <c r="K20" s="21"/>
      <c r="L20" s="28">
        <f>SUM(L8:L19)</f>
        <v>18854002.41</v>
      </c>
    </row>
    <row r="21" spans="2:12" ht="16.5" thickTop="1">
      <c r="B21" s="19" t="s">
        <v>7</v>
      </c>
      <c r="C21" s="19"/>
      <c r="D21" s="19"/>
      <c r="E21" s="19"/>
      <c r="F21" s="19"/>
      <c r="G21" s="19"/>
      <c r="H21" s="19"/>
      <c r="I21" s="19"/>
      <c r="J21" s="19"/>
      <c r="K21" s="19"/>
      <c r="L21" s="1"/>
    </row>
    <row r="22" spans="1:12" ht="15.75">
      <c r="A22" s="2"/>
      <c r="B22" s="40" t="s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1"/>
    </row>
    <row r="23" spans="2:12" ht="15.75">
      <c r="B23" s="40" t="s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1"/>
    </row>
    <row r="24" spans="2:12" ht="15.75">
      <c r="B24" s="40" t="s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1"/>
    </row>
    <row r="25" spans="2:12" ht="15.75">
      <c r="B25" s="40" t="s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1"/>
    </row>
    <row r="26" spans="2:12" ht="15" customHeight="1">
      <c r="B26" s="40" t="s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1"/>
    </row>
    <row r="27" spans="2:12" ht="16.5" customHeight="1">
      <c r="B27" s="40" t="s">
        <v>15</v>
      </c>
      <c r="C27" s="40"/>
      <c r="D27" s="40"/>
      <c r="E27" s="40"/>
      <c r="F27" s="40"/>
      <c r="G27" s="40"/>
      <c r="H27" s="40"/>
      <c r="I27" s="40"/>
      <c r="J27" s="40"/>
      <c r="K27" s="40"/>
      <c r="L27" s="1"/>
    </row>
    <row r="28" spans="2:12" ht="15.75">
      <c r="B28" s="20"/>
      <c r="C28" s="20"/>
      <c r="D28" s="20"/>
      <c r="E28" s="20"/>
      <c r="F28" s="20"/>
      <c r="G28" s="22"/>
      <c r="H28" s="20"/>
      <c r="I28" s="20"/>
      <c r="J28" s="20"/>
      <c r="K28" s="20"/>
      <c r="L28" s="1"/>
    </row>
    <row r="29" spans="1:12" ht="15.75">
      <c r="A29" s="1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1"/>
    </row>
    <row r="30" spans="1:12" ht="15.75">
      <c r="A30" s="11"/>
      <c r="B30" s="15"/>
      <c r="C30" s="3"/>
      <c r="D30" s="3"/>
      <c r="E30" s="3"/>
      <c r="F30" s="3"/>
      <c r="G30" s="3"/>
      <c r="H30" s="3"/>
      <c r="I30" s="3"/>
      <c r="J30" s="3"/>
      <c r="K30" s="3"/>
      <c r="L30" s="1"/>
    </row>
    <row r="31" spans="1:12" ht="12.75" customHeight="1">
      <c r="A31" s="11"/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11" ht="13.5" customHeight="1">
      <c r="A32" s="11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4" spans="1:1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</sheetData>
  <sheetProtection/>
  <mergeCells count="18">
    <mergeCell ref="A1:K1"/>
    <mergeCell ref="A3:K3"/>
    <mergeCell ref="A20:B20"/>
    <mergeCell ref="A4:D4"/>
    <mergeCell ref="A2:K2"/>
    <mergeCell ref="A34:K34"/>
    <mergeCell ref="B24:K24"/>
    <mergeCell ref="B25:K25"/>
    <mergeCell ref="B22:K22"/>
    <mergeCell ref="B23:K23"/>
    <mergeCell ref="D20:J20"/>
    <mergeCell ref="B29:K29"/>
    <mergeCell ref="B32:K32"/>
    <mergeCell ref="B27:K27"/>
    <mergeCell ref="B26:K26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Босова Дарья</cp:lastModifiedBy>
  <cp:lastPrinted>2021-04-19T09:58:53Z</cp:lastPrinted>
  <dcterms:created xsi:type="dcterms:W3CDTF">2014-07-02T09:07:27Z</dcterms:created>
  <dcterms:modified xsi:type="dcterms:W3CDTF">2021-04-19T09:58:55Z</dcterms:modified>
  <cp:category/>
  <cp:version/>
  <cp:contentType/>
  <cp:contentStatus/>
</cp:coreProperties>
</file>