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Наружные сети электроснабжения" sheetId="1" r:id="rId1"/>
    <sheet name="Наружные сети электроснабжения " sheetId="3" r:id="rId2"/>
    <sheet name="Наружные сети связи" sheetId="2" r:id="rId3"/>
  </sheets>
  <calcPr calcId="152511"/>
</workbook>
</file>

<file path=xl/calcChain.xml><?xml version="1.0" encoding="utf-8"?>
<calcChain xmlns="http://schemas.openxmlformats.org/spreadsheetml/2006/main">
  <c r="C15" i="2" l="1"/>
  <c r="C14" i="2"/>
  <c r="C13" i="2"/>
  <c r="C12" i="2"/>
  <c r="C11" i="2"/>
  <c r="C29" i="1" l="1"/>
  <c r="C25" i="1"/>
  <c r="C15" i="1"/>
</calcChain>
</file>

<file path=xl/sharedStrings.xml><?xml version="1.0" encoding="utf-8"?>
<sst xmlns="http://schemas.openxmlformats.org/spreadsheetml/2006/main" count="496" uniqueCount="348">
  <si>
    <t>№ пп</t>
  </si>
  <si>
    <t>Наименование работ и затрат, единица измерения</t>
  </si>
  <si>
    <t>Количество</t>
  </si>
  <si>
    <t>Раздел 1. Электроосвещение</t>
  </si>
  <si>
    <t>Земляные работы (Траншеи Т1-1220м, Т2-128м, Т3-79м, Т4-48м, Т5-59м)- 1534 м</t>
  </si>
  <si>
    <t>1</t>
  </si>
  <si>
    <t>2</t>
  </si>
  <si>
    <t>3</t>
  </si>
  <si>
    <t>4</t>
  </si>
  <si>
    <t>5</t>
  </si>
  <si>
    <t>6</t>
  </si>
  <si>
    <t>Трубы полиэтиленовые низкого давления (ПНД) с наружным диаметром 110 мм
(м)</t>
  </si>
  <si>
    <t>7</t>
  </si>
  <si>
    <t>Трубы гибкие гофрированные тяжелые из ПНД, серии BH, диаметром 50 мм_двустенная
(10 м)</t>
  </si>
  <si>
    <t>8</t>
  </si>
  <si>
    <t>9</t>
  </si>
  <si>
    <t>10</t>
  </si>
  <si>
    <t>11</t>
  </si>
  <si>
    <t>Строительные работы</t>
  </si>
  <si>
    <t>12</t>
  </si>
  <si>
    <t>13</t>
  </si>
  <si>
    <t>14</t>
  </si>
  <si>
    <t>15</t>
  </si>
  <si>
    <t>Конструктивные элементы вспомогательного назначения с преобладанием профильного проката без отверстий и сборосварочных операций
(т)</t>
  </si>
  <si>
    <t>16</t>
  </si>
  <si>
    <t>17</t>
  </si>
  <si>
    <t>18</t>
  </si>
  <si>
    <t>19</t>
  </si>
  <si>
    <t>Опоры стальные
(т)</t>
  </si>
  <si>
    <t>20</t>
  </si>
  <si>
    <t>Монтажные работы</t>
  </si>
  <si>
    <t>21</t>
  </si>
  <si>
    <t>22</t>
  </si>
  <si>
    <t>23</t>
  </si>
  <si>
    <t>24</t>
  </si>
  <si>
    <t>25</t>
  </si>
  <si>
    <t>26</t>
  </si>
  <si>
    <t>27</t>
  </si>
  <si>
    <t>Материалы, не учтенные в ценниках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</si>
  <si>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</si>
  <si>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</si>
  <si>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</si>
  <si>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</si>
  <si>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</si>
  <si>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</si>
  <si>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</si>
  <si>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</si>
  <si>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</si>
  <si>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</si>
  <si>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Кабель силовой с медными жилами с поливинилхлоридной изоляцией и оболочкой, не распространяющий горение, с низким дымо- и газовыделением марки ВВГнг-LS, напряжением 1,0 кВ, с числом жил - 3 и сечением 2,5 мм2
(1000 м)</t>
  </si>
  <si>
    <t>38</t>
  </si>
  <si>
    <t>Клеммник Полиамид 6.6, 12р, 110° С, 450V, 24А, 2,5 мм2
(шт.)</t>
  </si>
  <si>
    <t>39</t>
  </si>
  <si>
    <t>Коробка разветвительная для открытой проводки KP 2603 "HEGEL" размером 80х80х40 мм_КМР-030-031 85х85х50
(шт.)</t>
  </si>
  <si>
    <t>40</t>
  </si>
  <si>
    <t>Трубы гибкие гофрированные из ПВХ "DKC" диаметром 20 мм
(м)</t>
  </si>
  <si>
    <t>41</t>
  </si>
  <si>
    <t>Клипса для крепежа гофротрубы, диаметром 20 мм
(шт.)</t>
  </si>
  <si>
    <t>42</t>
  </si>
  <si>
    <t>43</t>
  </si>
  <si>
    <t>44</t>
  </si>
  <si>
    <t>Крышка лотка PNK 100, длина 2,5 м
(шт.)</t>
  </si>
  <si>
    <t>45</t>
  </si>
  <si>
    <t>Крышка лотка PNK 200, длина 2,5 м
(шт.)</t>
  </si>
  <si>
    <t>46</t>
  </si>
  <si>
    <t>Угол горизонтальный 90 град. для лотка PNK 100
(шт.)</t>
  </si>
  <si>
    <t>47</t>
  </si>
  <si>
    <t>Отвод Т-образный для лотка PNK 100
(шт.)</t>
  </si>
  <si>
    <t>48</t>
  </si>
  <si>
    <t>49</t>
  </si>
  <si>
    <t>Крышка угла горизонтального 90 град. для лотка PNK 100
(шт.)</t>
  </si>
  <si>
    <t>50</t>
  </si>
  <si>
    <t>Крышка отвода Т-образного для лотка PNK 100
(шт.)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</si>
  <si>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</si>
  <si>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</si>
  <si>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</si>
  <si>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</si>
  <si>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</si>
  <si>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</si>
  <si>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</si>
  <si>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</si>
  <si>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</si>
  <si>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</si>
  <si>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</si>
  <si>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Щит ЩНО</t>
  </si>
  <si>
    <t>62</t>
  </si>
  <si>
    <t>63</t>
  </si>
  <si>
    <t>64</t>
  </si>
  <si>
    <t>DIN-рейка оцинкованная 300 мм
(шт.)</t>
  </si>
  <si>
    <t>65</t>
  </si>
  <si>
    <t>66</t>
  </si>
  <si>
    <t>67</t>
  </si>
  <si>
    <t>68</t>
  </si>
  <si>
    <t>69</t>
  </si>
  <si>
    <t>70</t>
  </si>
  <si>
    <t>Арматура сигнальная, марка AL-22 (с неоновой лампой)_AD22DS
(шт.)</t>
  </si>
  <si>
    <t>71</t>
  </si>
  <si>
    <t>72</t>
  </si>
  <si>
    <t>Фотореле ФР2 У3_ФР 601
(шт.)</t>
  </si>
  <si>
    <t>73</t>
  </si>
  <si>
    <t>74</t>
  </si>
  <si>
    <t>75</t>
  </si>
  <si>
    <t>76</t>
  </si>
  <si>
    <t>77</t>
  </si>
  <si>
    <t>78</t>
  </si>
  <si>
    <t>79</t>
  </si>
  <si>
    <t>Устройства защитного отключения «IEK» УЗО ВД1-63 2Р 16-40А, ток утечки 30 мА
(шт.)</t>
  </si>
  <si>
    <t>80</t>
  </si>
  <si>
    <t>81</t>
  </si>
  <si>
    <t>82</t>
  </si>
  <si>
    <r>
      <t>Разработка траншей экскаватором &lt;обратная лопата&gt; с ковшом вместимостью 0,25 м3, группа грунтов 2 (в отвал)_(письмо №2453 от 23.11.18)
(1000 м3 грунта)</t>
    </r>
    <r>
      <rPr>
        <i/>
        <sz val="7"/>
        <rFont val="Arial"/>
        <family val="2"/>
        <charset val="204"/>
      </rPr>
      <t xml:space="preserve">
</t>
    </r>
  </si>
  <si>
    <r>
      <t>0,046</t>
    </r>
    <r>
      <rPr>
        <i/>
        <sz val="7"/>
        <rFont val="Arial"/>
        <family val="2"/>
        <charset val="204"/>
      </rPr>
      <t xml:space="preserve">
</t>
    </r>
  </si>
  <si>
    <r>
      <t>Разработка траншей экскаватором &lt;обратная лопата&gt; с ковшом вместимостью 0,25 м3, группа грунтов 2
(1000 м3 грунта)</t>
    </r>
    <r>
      <rPr>
        <i/>
        <sz val="7"/>
        <rFont val="Arial"/>
        <family val="2"/>
        <charset val="204"/>
      </rPr>
      <t xml:space="preserve">
</t>
    </r>
  </si>
  <si>
    <r>
      <t>0,322</t>
    </r>
    <r>
      <rPr>
        <i/>
        <sz val="7"/>
        <rFont val="Arial"/>
        <family val="2"/>
        <charset val="204"/>
      </rPr>
      <t xml:space="preserve">
</t>
    </r>
  </si>
  <si>
    <r>
      <t>Разработка грунта вручную в траншеях глубиной до 2 м без креплений с откосами, группа грунтов 2
(100 м3 грунта)</t>
    </r>
    <r>
      <rPr>
        <i/>
        <sz val="7"/>
        <rFont val="Arial"/>
        <family val="2"/>
        <charset val="204"/>
      </rPr>
      <t xml:space="preserve">
</t>
    </r>
  </si>
  <si>
    <r>
      <t>Устройство основания под трубопроводы: песчаного
(10 м3 основания)</t>
    </r>
    <r>
      <rPr>
        <i/>
        <sz val="7"/>
        <rFont val="Arial"/>
        <family val="2"/>
        <charset val="204"/>
      </rPr>
      <t xml:space="preserve">
</t>
    </r>
  </si>
  <si>
    <r>
      <t>Устройство трубопроводов из полиэтиленовых труб: до 2 отверстий
(1 канало-километр трубопровода)</t>
    </r>
    <r>
      <rPr>
        <i/>
        <sz val="7"/>
        <rFont val="Arial"/>
        <family val="2"/>
        <charset val="204"/>
      </rPr>
      <t xml:space="preserve">
</t>
    </r>
  </si>
  <si>
    <r>
      <t>4,6</t>
    </r>
    <r>
      <rPr>
        <i/>
        <sz val="7"/>
        <rFont val="Arial"/>
        <family val="2"/>
        <charset val="204"/>
      </rPr>
      <t xml:space="preserve">
</t>
    </r>
  </si>
  <si>
    <r>
      <t>2,2</t>
    </r>
    <r>
      <rPr>
        <i/>
        <sz val="7"/>
        <rFont val="Arial"/>
        <family val="2"/>
        <charset val="204"/>
      </rPr>
      <t xml:space="preserve">
</t>
    </r>
  </si>
  <si>
    <r>
      <t>220</t>
    </r>
    <r>
      <rPr>
        <i/>
        <sz val="7"/>
        <rFont val="Arial"/>
        <family val="2"/>
        <charset val="204"/>
      </rPr>
      <t xml:space="preserve">
</t>
    </r>
  </si>
  <si>
    <r>
      <t>Держатель расстояния (кластер) для двустенных труб, д.50, тройной 025050 DKC
(шт)</t>
    </r>
    <r>
      <rPr>
        <i/>
        <sz val="7"/>
        <rFont val="Arial"/>
        <family val="2"/>
        <charset val="204"/>
      </rPr>
      <t xml:space="preserve">
</t>
    </r>
  </si>
  <si>
    <r>
      <t>Засыпка траншей и котлованов с перемещением грунта до 5 м бульдозерами мощностью: 59 кВт (80 л.с.), группа грунтов 2
(1000 м3 грунта)</t>
    </r>
    <r>
      <rPr>
        <i/>
        <sz val="7"/>
        <rFont val="Arial"/>
        <family val="2"/>
        <charset val="204"/>
      </rPr>
      <t xml:space="preserve">
</t>
    </r>
  </si>
  <si>
    <r>
      <t>Засыпка вручную траншей, пазух котлованов и ям, группа грунтов 1
(100 м3 грунта)</t>
    </r>
    <r>
      <rPr>
        <i/>
        <sz val="7"/>
        <rFont val="Arial"/>
        <family val="2"/>
        <charset val="204"/>
      </rPr>
      <t xml:space="preserve">
</t>
    </r>
  </si>
  <si>
    <r>
      <t>Уплотнение грунта пневматическими трамбовками, группа грунтов 1-2
(100 м3 уплотненного грунта)</t>
    </r>
    <r>
      <rPr>
        <i/>
        <sz val="7"/>
        <rFont val="Arial"/>
        <family val="2"/>
        <charset val="204"/>
      </rPr>
      <t xml:space="preserve">
</t>
    </r>
  </si>
  <si>
    <r>
      <t>Бурение ям глубиной до 2 м бурильно-крановыми машинами на тракторе, группа грунтов 2
(100 ям)</t>
    </r>
    <r>
      <rPr>
        <i/>
        <sz val="7"/>
        <rFont val="Arial"/>
        <family val="2"/>
        <charset val="204"/>
      </rPr>
      <t xml:space="preserve">
</t>
    </r>
  </si>
  <si>
    <r>
      <t>0,63</t>
    </r>
    <r>
      <rPr>
        <i/>
        <sz val="7"/>
        <rFont val="Arial"/>
        <family val="2"/>
        <charset val="204"/>
      </rPr>
      <t xml:space="preserve">
</t>
    </r>
  </si>
  <si>
    <r>
      <t>Устройство основания под фундаменты: гравийного
(1 м3 основания)</t>
    </r>
    <r>
      <rPr>
        <i/>
        <sz val="7"/>
        <rFont val="Arial"/>
        <family val="2"/>
        <charset val="204"/>
      </rPr>
      <t xml:space="preserve">
</t>
    </r>
  </si>
  <si>
    <r>
      <t>Установка стальных конструкций, остающихся в теле бетона_Закладная деталь под опору
(1 т)</t>
    </r>
    <r>
      <rPr>
        <i/>
        <sz val="7"/>
        <rFont val="Arial"/>
        <family val="2"/>
        <charset val="204"/>
      </rPr>
      <t xml:space="preserve">
</t>
    </r>
  </si>
  <si>
    <r>
      <t>3,088</t>
    </r>
    <r>
      <rPr>
        <i/>
        <sz val="7"/>
        <rFont val="Arial"/>
        <family val="2"/>
        <charset val="204"/>
      </rPr>
      <t xml:space="preserve">
</t>
    </r>
  </si>
  <si>
    <r>
      <t>Закладная деталь, битум ФМ 0,159-2,0
(шт)</t>
    </r>
    <r>
      <rPr>
        <i/>
        <sz val="7"/>
        <rFont val="Arial"/>
        <family val="2"/>
        <charset val="204"/>
      </rPr>
      <t xml:space="preserve">
</t>
    </r>
  </si>
  <si>
    <r>
      <t>Устройство фундаментов-столбов бетонных под закладные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</t>
    </r>
  </si>
  <si>
    <r>
      <t>0,0346</t>
    </r>
    <r>
      <rPr>
        <i/>
        <sz val="7"/>
        <rFont val="Arial"/>
        <family val="2"/>
        <charset val="204"/>
      </rPr>
      <t xml:space="preserve">
</t>
    </r>
  </si>
  <si>
    <r>
      <t>Установка стальных опор промежуточных свободностоящих, одностоечных массой до 2 т
(1 т опор)</t>
    </r>
    <r>
      <rPr>
        <i/>
        <sz val="7"/>
        <rFont val="Arial"/>
        <family val="2"/>
        <charset val="204"/>
      </rPr>
      <t xml:space="preserve">
</t>
    </r>
  </si>
  <si>
    <r>
      <t>4,788</t>
    </r>
    <r>
      <rPr>
        <i/>
        <sz val="7"/>
        <rFont val="Arial"/>
        <family val="2"/>
        <charset val="204"/>
      </rPr>
      <t xml:space="preserve">
</t>
    </r>
  </si>
  <si>
    <r>
      <t>Опора граненая коническая оцинкованная ОГК-9
(шт)</t>
    </r>
    <r>
      <rPr>
        <i/>
        <sz val="7"/>
        <rFont val="Arial"/>
        <family val="2"/>
        <charset val="204"/>
      </rPr>
      <t xml:space="preserve">
</t>
    </r>
  </si>
  <si>
    <r>
      <t>Кабель до 35 кВ в проложенных трубах, блоках и коробах, масса 1 м кабеля: до 1 кг
(100 м кабеля)</t>
    </r>
    <r>
      <rPr>
        <i/>
        <sz val="7"/>
        <rFont val="Arial"/>
        <family val="2"/>
        <charset val="204"/>
      </rPr>
      <t xml:space="preserve">
</t>
    </r>
  </si>
  <si>
    <r>
      <t>Прокладка труб гофрированных ПВХ для защиты проводов и кабелей
(100 м)</t>
    </r>
    <r>
      <rPr>
        <i/>
        <sz val="7"/>
        <rFont val="Arial"/>
        <family val="2"/>
        <charset val="204"/>
      </rPr>
      <t xml:space="preserve">
</t>
    </r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</si>
  <si>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2,5 мм2
(100 м)</t>
    </r>
    <r>
      <rPr>
        <i/>
        <sz val="7"/>
        <rFont val="Arial"/>
        <family val="2"/>
        <charset val="204"/>
      </rPr>
      <t xml:space="preserve">
</t>
    </r>
  </si>
  <si>
    <r>
      <t>Короб металлический, подвешиваемый к конструкциям на оттяжках или подвесах, длина: 3 м
(100 м)</t>
    </r>
    <r>
      <rPr>
        <i/>
        <sz val="7"/>
        <rFont val="Arial"/>
        <family val="2"/>
        <charset val="204"/>
      </rPr>
      <t xml:space="preserve">
</t>
    </r>
  </si>
  <si>
    <r>
      <t>1,8</t>
    </r>
    <r>
      <rPr>
        <i/>
        <sz val="7"/>
        <rFont val="Arial"/>
        <family val="2"/>
        <charset val="204"/>
      </rPr>
      <t xml:space="preserve">
</t>
    </r>
  </si>
  <si>
    <r>
      <t>2,33</t>
    </r>
    <r>
      <rPr>
        <i/>
        <sz val="7"/>
        <rFont val="Arial"/>
        <family val="2"/>
        <charset val="204"/>
      </rPr>
      <t xml:space="preserve">
</t>
    </r>
  </si>
  <si>
    <r>
      <t>Кабель до 35 кВ по установленным конструкциям и лоткам с креплением на поворотах и в конце трассы, масса 1 м кабеля: до 1 кг
(100 м кабеля)</t>
    </r>
    <r>
      <rPr>
        <i/>
        <sz val="7"/>
        <rFont val="Arial"/>
        <family val="2"/>
        <charset val="204"/>
      </rPr>
      <t xml:space="preserve">
</t>
    </r>
  </si>
  <si>
    <r>
      <t>Затягивание провода в проложенные трубы и металлические рукава первого одножильного или многожильного в общей оплетке, суммарное сечение: до 2,5 мм2_затягивание в опоры
(100 м)</t>
    </r>
    <r>
      <rPr>
        <i/>
        <sz val="7"/>
        <rFont val="Arial"/>
        <family val="2"/>
        <charset val="204"/>
      </rPr>
      <t xml:space="preserve">
</t>
    </r>
  </si>
  <si>
    <r>
      <t>5,67</t>
    </r>
    <r>
      <rPr>
        <i/>
        <sz val="7"/>
        <rFont val="Arial"/>
        <family val="2"/>
        <charset val="204"/>
      </rPr>
      <t xml:space="preserve">
</t>
    </r>
  </si>
  <si>
    <r>
      <t>79</t>
    </r>
    <r>
      <rPr>
        <i/>
        <sz val="7"/>
        <rFont val="Arial"/>
        <family val="2"/>
        <charset val="204"/>
      </rPr>
      <t xml:space="preserve">
</t>
    </r>
  </si>
  <si>
    <r>
      <t>Установка светильников: с лампами люминесцентными
(1 светильник)</t>
    </r>
    <r>
      <rPr>
        <i/>
        <sz val="7"/>
        <rFont val="Arial"/>
        <family val="2"/>
        <charset val="204"/>
      </rPr>
      <t xml:space="preserve">
</t>
    </r>
  </si>
  <si>
    <r>
      <t>Кронштейн оцинкованный однорожковый К1-1,3-2,0-1-1
(шт)</t>
    </r>
    <r>
      <rPr>
        <i/>
        <sz val="7"/>
        <rFont val="Arial"/>
        <family val="2"/>
        <charset val="204"/>
      </rPr>
      <t xml:space="preserve">
</t>
    </r>
  </si>
  <si>
    <r>
      <t>Кронштейн оцинкованный двухрожковый 180°  К3-1,3-2,0-1-1
(шт)</t>
    </r>
    <r>
      <rPr>
        <i/>
        <sz val="7"/>
        <rFont val="Arial"/>
        <family val="2"/>
        <charset val="204"/>
      </rPr>
      <t xml:space="preserve">
</t>
    </r>
  </si>
  <si>
    <r>
      <t>Кронштейн оцинкованный двухрожковый 90° К17-1,3-2,0-1-1
(шт)</t>
    </r>
    <r>
      <rPr>
        <i/>
        <sz val="7"/>
        <rFont val="Arial"/>
        <family val="2"/>
        <charset val="204"/>
      </rPr>
      <t xml:space="preserve">
</t>
    </r>
  </si>
  <si>
    <r>
      <t>Кронштейн оцинкованный четырехрожковый   8(4)-1,3-2,0-1-1
(шт)</t>
    </r>
    <r>
      <rPr>
        <i/>
        <sz val="7"/>
        <rFont val="Arial"/>
        <family val="2"/>
        <charset val="204"/>
      </rPr>
      <t xml:space="preserve">
</t>
    </r>
  </si>
  <si>
    <r>
      <t>Светильник светодиодныйуличного освещения 80Вт Econex Road 80 W3 5000К
(шт)</t>
    </r>
    <r>
      <rPr>
        <i/>
        <sz val="7"/>
        <rFont val="Arial"/>
        <family val="2"/>
        <charset val="204"/>
      </rPr>
      <t xml:space="preserve">
</t>
    </r>
  </si>
  <si>
    <r>
      <t>Светильник светодиодныйуличного освещения 120Вт Econex Road 120 W3 5000К
(шт)</t>
    </r>
    <r>
      <rPr>
        <i/>
        <sz val="7"/>
        <rFont val="Arial"/>
        <family val="2"/>
        <charset val="204"/>
      </rPr>
      <t xml:space="preserve">
</t>
    </r>
  </si>
  <si>
    <r>
      <t>Светильник светодиодныйуличного освещения 160Вт Econex Road 160 W3 5000К
(шт)</t>
    </r>
    <r>
      <rPr>
        <i/>
        <sz val="7"/>
        <rFont val="Arial"/>
        <family val="2"/>
        <charset val="204"/>
      </rPr>
      <t xml:space="preserve">
</t>
    </r>
  </si>
  <si>
    <r>
      <t>Кабель силовой с алюминиевыми жилами на напряжение до 1кВ АВБШв 3х10 ГОСТ 31996-2012
(1000 м)</t>
    </r>
    <r>
      <rPr>
        <i/>
        <sz val="7"/>
        <rFont val="Arial"/>
        <family val="2"/>
        <charset val="204"/>
      </rPr>
      <t xml:space="preserve">
</t>
    </r>
  </si>
  <si>
    <r>
      <t>Кабель силовой с алюминиевыми жилами на напряжение до 1кВ АВБШв 3х16 ГОСТ 31996-2012
(1000 м)</t>
    </r>
    <r>
      <rPr>
        <i/>
        <sz val="7"/>
        <rFont val="Arial"/>
        <family val="2"/>
        <charset val="204"/>
      </rPr>
      <t xml:space="preserve">
</t>
    </r>
  </si>
  <si>
    <r>
      <t>3000</t>
    </r>
    <r>
      <rPr>
        <i/>
        <sz val="7"/>
        <rFont val="Arial"/>
        <family val="2"/>
        <charset val="204"/>
      </rPr>
      <t xml:space="preserve">
</t>
    </r>
  </si>
  <si>
    <r>
      <t>Лоток неперфорированный, сталь оцинкованная по методу Сендзимира 50х100х3000 35022  ДКС
(м)</t>
    </r>
    <r>
      <rPr>
        <i/>
        <sz val="7"/>
        <rFont val="Arial"/>
        <family val="2"/>
        <charset val="204"/>
      </rPr>
      <t xml:space="preserve">
</t>
    </r>
  </si>
  <si>
    <r>
      <t>Лоток неперфорированный, сталь оцинкованная по методу Сендзимира 50х200х3000 35024 ДКС
(м)</t>
    </r>
    <r>
      <rPr>
        <i/>
        <sz val="7"/>
        <rFont val="Arial"/>
        <family val="2"/>
        <charset val="204"/>
      </rPr>
      <t xml:space="preserve">
</t>
    </r>
  </si>
  <si>
    <r>
      <t>68</t>
    </r>
    <r>
      <rPr>
        <i/>
        <sz val="7"/>
        <rFont val="Arial"/>
        <family val="2"/>
        <charset val="204"/>
      </rPr>
      <t xml:space="preserve">
</t>
    </r>
  </si>
  <si>
    <r>
      <t>4</t>
    </r>
    <r>
      <rPr>
        <i/>
        <sz val="7"/>
        <rFont val="Arial"/>
        <family val="2"/>
        <charset val="204"/>
      </rPr>
      <t xml:space="preserve">
</t>
    </r>
  </si>
  <si>
    <r>
      <t>Ответвитель горизонтальный унив., сталь оцинк.по методу Сендзимира DL, 50x200 36237 ДКС
(шт)</t>
    </r>
    <r>
      <rPr>
        <i/>
        <sz val="7"/>
        <rFont val="Arial"/>
        <family val="2"/>
        <charset val="204"/>
      </rPr>
      <t xml:space="preserve">
</t>
    </r>
  </si>
  <si>
    <r>
      <t>Крышка ответв. гориз. универс., по методу Сендзимира сталь оцинк. DL осн.200мм 38365 ДКС
(шт)</t>
    </r>
    <r>
      <rPr>
        <i/>
        <sz val="7"/>
        <rFont val="Arial"/>
        <family val="2"/>
        <charset val="204"/>
      </rPr>
      <t xml:space="preserve">
</t>
    </r>
  </si>
  <si>
    <r>
      <t>П-образный профиль по методу Сендзимира PSL, L300 мм, толщ. 1.5мм, сталь оцинк. PSL BPL2903 ДКС
(шт)</t>
    </r>
    <r>
      <rPr>
        <i/>
        <sz val="7"/>
        <rFont val="Arial"/>
        <family val="2"/>
        <charset val="204"/>
      </rPr>
      <t xml:space="preserve">
</t>
    </r>
  </si>
  <si>
    <r>
      <t>Пластина соединительная, по методу Сендзимира сталь оцинкованная GTO 50 37301 ДКС
(шт)</t>
    </r>
    <r>
      <rPr>
        <i/>
        <sz val="7"/>
        <rFont val="Arial"/>
        <family val="2"/>
        <charset val="204"/>
      </rPr>
      <t xml:space="preserve">
</t>
    </r>
  </si>
  <si>
    <r>
      <t>Пластина для электрического контакта, медь PTCE 37501 ДКС
(шт)</t>
    </r>
    <r>
      <rPr>
        <i/>
        <sz val="7"/>
        <rFont val="Arial"/>
        <family val="2"/>
        <charset val="204"/>
      </rPr>
      <t xml:space="preserve">
</t>
    </r>
  </si>
  <si>
    <r>
      <t>Винт с квадратным подголовником M6x10 М6х10 CM010610 ДКС
(шт)</t>
    </r>
    <r>
      <rPr>
        <i/>
        <sz val="7"/>
        <rFont val="Arial"/>
        <family val="2"/>
        <charset val="204"/>
      </rPr>
      <t xml:space="preserve">
</t>
    </r>
  </si>
  <si>
    <r>
      <t>Гайка с насечкой, препятствующей откручиванию  М6 CM100600 ДКС
(шт)</t>
    </r>
    <r>
      <rPr>
        <i/>
        <sz val="7"/>
        <rFont val="Arial"/>
        <family val="2"/>
        <charset val="204"/>
      </rPr>
      <t xml:space="preserve">
</t>
    </r>
  </si>
  <si>
    <r>
      <t>Винт для обеспечения электрического контакта крышек, гальванически оцинкованная сталь М5х8 CM030508 ДКС
(шт)</t>
    </r>
    <r>
      <rPr>
        <i/>
        <sz val="7"/>
        <rFont val="Arial"/>
        <family val="2"/>
        <charset val="204"/>
      </rPr>
      <t xml:space="preserve">
</t>
    </r>
  </si>
  <si>
    <r>
      <t>Шпилька резьбовая M8x1000, гальванически оцинкованная сталь M8x1000 CM200801 ДКС
(шт)</t>
    </r>
    <r>
      <rPr>
        <i/>
        <sz val="7"/>
        <rFont val="Arial"/>
        <family val="2"/>
        <charset val="204"/>
      </rPr>
      <t xml:space="preserve">
</t>
    </r>
  </si>
  <si>
    <r>
      <t>Гайка шестигранная M8,  гальванически оцинкованная сталь М8 CM110800 ДКС
(шт)</t>
    </r>
    <r>
      <rPr>
        <i/>
        <sz val="7"/>
        <rFont val="Arial"/>
        <family val="2"/>
        <charset val="204"/>
      </rPr>
      <t xml:space="preserve">
</t>
    </r>
  </si>
  <si>
    <r>
      <t>Шайба кузовная M8,  гальванически оцинкованная сталь М8 CM120800 ДКС
(шт)</t>
    </r>
    <r>
      <rPr>
        <i/>
        <sz val="7"/>
        <rFont val="Arial"/>
        <family val="2"/>
        <charset val="204"/>
      </rPr>
      <t xml:space="preserve">
</t>
    </r>
  </si>
  <si>
    <r>
      <t>Стальной забивной анкер M8 	CM400830 ДКС
(шт)</t>
    </r>
    <r>
      <rPr>
        <i/>
        <sz val="7"/>
        <rFont val="Arial"/>
        <family val="2"/>
        <charset val="204"/>
      </rPr>
      <t xml:space="preserve">
</t>
    </r>
  </si>
  <si>
    <r>
      <t>Шкаф (пульт) управления навесной, высота, ширина и глубина: до 600х600х350 мм
(1 шт.)</t>
    </r>
    <r>
      <rPr>
        <i/>
        <sz val="7"/>
        <rFont val="Arial"/>
        <family val="2"/>
        <charset val="204"/>
      </rPr>
      <t xml:space="preserve">
</t>
    </r>
  </si>
  <si>
    <r>
      <t>Корпус металлический ЩМП-3-2 36 УХЛ3 IP31 PRO	YKM42-03-31-P
(шт)</t>
    </r>
    <r>
      <rPr>
        <i/>
        <sz val="7"/>
        <rFont val="Arial"/>
        <family val="2"/>
        <charset val="204"/>
      </rPr>
      <t xml:space="preserve">
</t>
    </r>
  </si>
  <si>
    <r>
      <t>Шина PE "земля" на двух угловых изол ШНИ-6х9-10-У2-Ж ИЭК YNN10-69-10C2-K05
(шт)</t>
    </r>
    <r>
      <rPr>
        <i/>
        <sz val="7"/>
        <rFont val="Arial"/>
        <family val="2"/>
        <charset val="204"/>
      </rPr>
      <t xml:space="preserve">
</t>
    </r>
  </si>
  <si>
    <r>
      <t>Шина N "ноль" на двух угловых изол ШНИ-6х9-10-У2-С ИЭК YNN10-69-10C2-K07
(шт)</t>
    </r>
    <r>
      <rPr>
        <i/>
        <sz val="7"/>
        <rFont val="Arial"/>
        <family val="2"/>
        <charset val="204"/>
      </rPr>
      <t xml:space="preserve">
</t>
    </r>
  </si>
  <si>
    <r>
      <t>Переключатель LAY5-BJ33 3 положения "I-0-II" длин ручка ИЭК BSW70-BJ-3-K02
(шт)</t>
    </r>
    <r>
      <rPr>
        <i/>
        <sz val="7"/>
        <rFont val="Arial"/>
        <family val="2"/>
        <charset val="204"/>
      </rPr>
      <t xml:space="preserve">
</t>
    </r>
  </si>
  <si>
    <r>
      <t>Переключатель универсальный пылеводозащищенный, устанавливаемый на конструкции на стене или колонне, количество секций: до 4
(1 шт.)</t>
    </r>
    <r>
      <rPr>
        <i/>
        <sz val="7"/>
        <rFont val="Arial"/>
        <family val="2"/>
        <charset val="204"/>
      </rPr>
      <t xml:space="preserve">
</t>
    </r>
  </si>
  <si>
    <r>
      <t>Аппарат (кнопка, ключ управления, замок электромагнитной блокировки, звуковой сигнал, сигнальная лампа) управления и сигнализации, количество подключаемых концов: до 2
(1 шт.)</t>
    </r>
    <r>
      <rPr>
        <i/>
        <sz val="7"/>
        <rFont val="Arial"/>
        <family val="2"/>
        <charset val="204"/>
      </rPr>
      <t xml:space="preserve">
</t>
    </r>
  </si>
  <si>
    <r>
      <t>Прибор или аппарат
(1 шт.)</t>
    </r>
    <r>
      <rPr>
        <i/>
        <sz val="7"/>
        <rFont val="Arial"/>
        <family val="2"/>
        <charset val="204"/>
      </rPr>
      <t xml:space="preserve">
</t>
    </r>
  </si>
  <si>
    <r>
      <t>Автомат одно-, двух-, трехполюсный, устанавливаемый на конструкции: на стене или колонне, на ток до 25 А
(1 шт.)</t>
    </r>
    <r>
      <rPr>
        <i/>
        <sz val="7"/>
        <rFont val="Arial"/>
        <family val="2"/>
        <charset val="204"/>
      </rPr>
      <t xml:space="preserve">
</t>
    </r>
  </si>
  <si>
    <r>
      <t>Авт.выкл. ВА 47-60 3Р 25А 6 кА х-ка С IEK MVA41-3-025-C
(шт.)</t>
    </r>
    <r>
      <rPr>
        <i/>
        <sz val="7"/>
        <rFont val="Arial"/>
        <family val="2"/>
        <charset val="204"/>
      </rPr>
      <t xml:space="preserve">
</t>
    </r>
  </si>
  <si>
    <r>
      <t>Блок-контактор
(1 шт.)</t>
    </r>
    <r>
      <rPr>
        <i/>
        <sz val="7"/>
        <rFont val="Arial"/>
        <family val="2"/>
        <charset val="204"/>
      </rPr>
      <t xml:space="preserve">
</t>
    </r>
  </si>
  <si>
    <r>
      <t>7</t>
    </r>
    <r>
      <rPr>
        <i/>
        <sz val="7"/>
        <rFont val="Arial"/>
        <family val="2"/>
        <charset val="204"/>
      </rPr>
      <t xml:space="preserve">
</t>
    </r>
  </si>
  <si>
    <r>
      <t>Контактор модульный КМ25-22 AC ИЭК MKK20-25-22
(шт)</t>
    </r>
    <r>
      <rPr>
        <i/>
        <sz val="7"/>
        <rFont val="Arial"/>
        <family val="2"/>
        <charset val="204"/>
      </rPr>
      <t xml:space="preserve">
</t>
    </r>
  </si>
  <si>
    <r>
      <t>Контактор модульный КМ20-11 AC ИЭК MKK10-20-11
(шт)</t>
    </r>
    <r>
      <rPr>
        <i/>
        <sz val="7"/>
        <rFont val="Arial"/>
        <family val="2"/>
        <charset val="204"/>
      </rPr>
      <t xml:space="preserve">
</t>
    </r>
  </si>
  <si>
    <r>
      <t>11</t>
    </r>
    <r>
      <rPr>
        <i/>
        <sz val="7"/>
        <rFont val="Arial"/>
        <family val="2"/>
        <charset val="204"/>
      </rPr>
      <t xml:space="preserve">
</t>
    </r>
  </si>
  <si>
    <r>
      <t>Автоматический выключатель 1Р 6А 6 кА х-ка С MVA41-1-006-C
(шт.)</t>
    </r>
    <r>
      <rPr>
        <i/>
        <sz val="7"/>
        <rFont val="Arial"/>
        <family val="2"/>
        <charset val="204"/>
      </rPr>
      <t xml:space="preserve">
</t>
    </r>
  </si>
  <si>
    <r>
      <t>Световой индикатор фаз ИЭК MIF10-400
(шт)</t>
    </r>
    <r>
      <rPr>
        <i/>
        <sz val="7"/>
        <rFont val="Arial"/>
        <family val="2"/>
        <charset val="204"/>
      </rPr>
      <t xml:space="preserve">
</t>
    </r>
  </si>
  <si>
    <t>Ведомость объемов работ Наружные сети электроснабжения</t>
  </si>
  <si>
    <t>Раздел 1. Кабель оптико-волоконный</t>
  </si>
  <si>
    <t>По существующим опорам</t>
  </si>
  <si>
    <t>Консоли для крепления и подвески стального каната КСП-2
(100 шт.)</t>
  </si>
  <si>
    <t>Подвес металлический кабелей связи П-40
(т)</t>
  </si>
  <si>
    <t>Стяжки винтовые
(шт.)</t>
  </si>
  <si>
    <t>Зажим двухболтовой
(кг)</t>
  </si>
  <si>
    <t>Лента смоляная на основе хлопкополиэфирной ткани толщиной 0,8 мм
(кг)</t>
  </si>
  <si>
    <t>Кронштейн анкерный (СИП), марка CA 1500_PS 1500
(шт.)</t>
  </si>
  <si>
    <t>Зажим соединительный плашечный ПС-1-1
(шт.)</t>
  </si>
  <si>
    <t>Муфта оптическая МОГ_МОГ-Т3-40-1КБ-4845
(компл.)</t>
  </si>
  <si>
    <t>Прокладка кабеля в траншее</t>
  </si>
  <si>
    <t>Земляные работы</t>
  </si>
  <si>
    <t>Песок природный для строительных работ средний
(м3)</t>
  </si>
  <si>
    <t>Прокладка кабеля</t>
  </si>
  <si>
    <t>Устройство колодцев</t>
  </si>
  <si>
    <t>Колодцы канализационной связи марки ККС-2-10-В /бетон В15 (М200), объем 0,28 м3, расход ар-ры 15,60кг/ (альбом типовых чертежей Т-282-1-82)
(шт.)</t>
  </si>
  <si>
    <t>Колодцы канализационной связи марки ККС-2-10-н /бетон В15 (М200), объем 0,30 м3, расход ар-ры 16,91кг/ (альбом типовых чертежей Т-282-1-82)
(шт.)</t>
  </si>
  <si>
    <t>Кольца железобетонные горловин смотровых колодцев КО-1
(м3)</t>
  </si>
  <si>
    <t>Кабель по зданию</t>
  </si>
  <si>
    <t>Ведомость объемов работ Наружные сети связи</t>
  </si>
  <si>
    <r>
      <t>Кабель на столбовой линии, масса 1 м: до 2 кг
(100 м кабеля)</t>
    </r>
    <r>
      <rPr>
        <i/>
        <sz val="7"/>
        <rFont val="Arial"/>
        <family val="2"/>
        <charset val="204"/>
      </rPr>
      <t xml:space="preserve">
</t>
    </r>
  </si>
  <si>
    <r>
      <t>14,715</t>
    </r>
    <r>
      <rPr>
        <i/>
        <sz val="7"/>
        <rFont val="Arial"/>
        <family val="2"/>
        <charset val="204"/>
      </rPr>
      <t xml:space="preserve">
</t>
    </r>
  </si>
  <si>
    <r>
      <t>1,4715</t>
    </r>
    <r>
      <rPr>
        <i/>
        <sz val="7"/>
        <rFont val="Arial"/>
        <family val="2"/>
        <charset val="204"/>
      </rPr>
      <t xml:space="preserve">
</t>
    </r>
  </si>
  <si>
    <r>
      <t>Кабель оптико-аолоконный для подвеса, 8 волокон ОК-8
(1000 м)</t>
    </r>
    <r>
      <rPr>
        <i/>
        <sz val="7"/>
        <rFont val="Arial"/>
        <family val="2"/>
        <charset val="204"/>
      </rPr>
      <t xml:space="preserve">
</t>
    </r>
  </si>
  <si>
    <r>
      <t>Лента стальная F-2007
(шт)</t>
    </r>
    <r>
      <rPr>
        <i/>
        <sz val="7"/>
        <rFont val="Arial"/>
        <family val="2"/>
        <charset val="204"/>
      </rPr>
      <t xml:space="preserve">
</t>
    </r>
  </si>
  <si>
    <r>
      <t>Бугель для фиксации ленты
(шт)</t>
    </r>
    <r>
      <rPr>
        <i/>
        <sz val="7"/>
        <rFont val="Arial"/>
        <family val="2"/>
        <charset val="204"/>
      </rPr>
      <t xml:space="preserve">
</t>
    </r>
  </si>
  <si>
    <r>
      <t>Заземляющий проводник ЗП1М
(шт)</t>
    </r>
    <r>
      <rPr>
        <i/>
        <sz val="7"/>
        <rFont val="Arial"/>
        <family val="2"/>
        <charset val="204"/>
      </rPr>
      <t xml:space="preserve">
</t>
    </r>
  </si>
  <si>
    <r>
      <t>Зажим KZP-1
(шт)</t>
    </r>
    <r>
      <rPr>
        <i/>
        <sz val="7"/>
        <rFont val="Arial"/>
        <family val="2"/>
        <charset val="204"/>
      </rPr>
      <t xml:space="preserve">
</t>
    </r>
  </si>
  <si>
    <r>
      <t>Зажим анкерный натяжной ODWAC-22
(шт)</t>
    </r>
    <r>
      <rPr>
        <i/>
        <sz val="7"/>
        <rFont val="Arial"/>
        <family val="2"/>
        <charset val="204"/>
      </rPr>
      <t xml:space="preserve">
</t>
    </r>
  </si>
  <si>
    <r>
      <t>Монтаж соединительных муфт для самонесущих волоконно-оптических кабелей на опоре, емкость оптических волокон: 8
(1 муфта)</t>
    </r>
    <r>
      <rPr>
        <i/>
        <sz val="7"/>
        <rFont val="Arial"/>
        <family val="2"/>
        <charset val="204"/>
      </rPr>
      <t xml:space="preserve">
</t>
    </r>
  </si>
  <si>
    <r>
      <t>Монтаж оптического кросса с учетом измерений на волоконно-оптическом кабеле с числом волокон: 8
(1 оптический кросс)</t>
    </r>
    <r>
      <rPr>
        <i/>
        <sz val="7"/>
        <rFont val="Arial"/>
        <family val="2"/>
        <charset val="204"/>
      </rPr>
      <t xml:space="preserve">
</t>
    </r>
  </si>
  <si>
    <r>
      <t>Кросс оптический КРС-8
(шт)</t>
    </r>
    <r>
      <rPr>
        <i/>
        <sz val="7"/>
        <rFont val="Arial"/>
        <family val="2"/>
        <charset val="204"/>
      </rPr>
      <t xml:space="preserve">
</t>
    </r>
  </si>
  <si>
    <r>
      <t>Конструкции для установки приборов, масса: до 10 кг_(для муфт и запаса кабеля)
(1 шт.)</t>
    </r>
    <r>
      <rPr>
        <i/>
        <sz val="7"/>
        <rFont val="Arial"/>
        <family val="2"/>
        <charset val="204"/>
      </rPr>
      <t xml:space="preserve">
</t>
    </r>
  </si>
  <si>
    <r>
      <t>Устройство для подвеса муфт и запасных кабелей УМПК
(шт)</t>
    </r>
    <r>
      <rPr>
        <i/>
        <sz val="7"/>
        <rFont val="Arial"/>
        <family val="2"/>
        <charset val="204"/>
      </rPr>
      <t xml:space="preserve">
</t>
    </r>
  </si>
  <si>
    <r>
      <t>0,0101</t>
    </r>
    <r>
      <rPr>
        <i/>
        <sz val="7"/>
        <rFont val="Arial"/>
        <family val="2"/>
        <charset val="204"/>
      </rPr>
      <t xml:space="preserve">
</t>
    </r>
  </si>
  <si>
    <r>
      <t>0,0811</t>
    </r>
    <r>
      <rPr>
        <i/>
        <sz val="7"/>
        <rFont val="Arial"/>
        <family val="2"/>
        <charset val="204"/>
      </rPr>
      <t xml:space="preserve">
</t>
    </r>
  </si>
  <si>
    <r>
      <t>0,07</t>
    </r>
    <r>
      <rPr>
        <i/>
        <sz val="7"/>
        <rFont val="Arial"/>
        <family val="2"/>
        <charset val="204"/>
      </rPr>
      <t xml:space="preserve">
</t>
    </r>
  </si>
  <si>
    <r>
      <t>0,005</t>
    </r>
    <r>
      <rPr>
        <i/>
        <sz val="7"/>
        <rFont val="Arial"/>
        <family val="2"/>
        <charset val="204"/>
      </rPr>
      <t xml:space="preserve">
</t>
    </r>
  </si>
  <si>
    <r>
      <t>Засыпка траншей и котлованов с перемещением грунта до 5 м бульдозерами мощностью: 59 кВт (80 л.с.), группа грунтов 1_песком
(1000 м3 грунта)</t>
    </r>
    <r>
      <rPr>
        <i/>
        <sz val="7"/>
        <rFont val="Arial"/>
        <family val="2"/>
        <charset val="204"/>
      </rPr>
      <t xml:space="preserve">
</t>
    </r>
  </si>
  <si>
    <r>
      <t>Прокладка волоконно-оптических кабелей в канализации: в трубопроводе по свободному каналу
(100 м кабеля)</t>
    </r>
    <r>
      <rPr>
        <i/>
        <sz val="7"/>
        <rFont val="Arial"/>
        <family val="2"/>
        <charset val="204"/>
      </rPr>
      <t xml:space="preserve">
</t>
    </r>
  </si>
  <si>
    <r>
      <t>Устройство колодцев железобетонных сборных типовых, собранных на трассе, устанавливаемых: на пешеходной части ККС-2
(1 колодец)</t>
    </r>
    <r>
      <rPr>
        <i/>
        <sz val="7"/>
        <rFont val="Arial"/>
        <family val="2"/>
        <charset val="204"/>
      </rPr>
      <t xml:space="preserve">
</t>
    </r>
  </si>
  <si>
    <r>
      <t>0,138</t>
    </r>
    <r>
      <rPr>
        <i/>
        <sz val="7"/>
        <rFont val="Arial"/>
        <family val="2"/>
        <charset val="204"/>
      </rPr>
      <t xml:space="preserve">
</t>
    </r>
  </si>
  <si>
    <r>
      <t>Прокладка однопарного провода с креплением проволочными скрепами по стене: кирпичной
(100 м провода)</t>
    </r>
    <r>
      <rPr>
        <i/>
        <sz val="7"/>
        <rFont val="Arial"/>
        <family val="2"/>
        <charset val="204"/>
      </rPr>
      <t xml:space="preserve">
</t>
    </r>
  </si>
  <si>
    <r>
      <t>0,0585</t>
    </r>
    <r>
      <rPr>
        <i/>
        <sz val="7"/>
        <rFont val="Arial"/>
        <family val="2"/>
        <charset val="204"/>
      </rPr>
      <t xml:space="preserve">
</t>
    </r>
  </si>
  <si>
    <r>
      <t>Ввод кабеля связи в служебно-технические здания, емкость кабеля: 4х4
(1 ввод одного кабеля)</t>
    </r>
    <r>
      <rPr>
        <i/>
        <sz val="7"/>
        <rFont val="Arial"/>
        <family val="2"/>
        <charset val="204"/>
      </rPr>
      <t xml:space="preserve">
</t>
    </r>
  </si>
  <si>
    <t>Раздел 1. Электроснабжение</t>
  </si>
  <si>
    <t>Земляные  работы</t>
  </si>
  <si>
    <t>Разработка траншей экскаватором &lt;обратная лопата&gt; с ковшом вместимостью 0,25 м3, группа грунтов 2 (в отвал)_(письмо №2453 от 23.11.18)
(1000 м3 грунта)</t>
  </si>
  <si>
    <r>
      <t>0,0214</t>
    </r>
    <r>
      <rPr>
        <i/>
        <sz val="7"/>
        <rFont val="Arial"/>
        <family val="2"/>
        <charset val="204"/>
      </rPr>
      <t xml:space="preserve">
</t>
    </r>
  </si>
  <si>
    <r>
      <t>0,07184</t>
    </r>
    <r>
      <rPr>
        <i/>
        <sz val="7"/>
        <rFont val="Arial"/>
        <family val="2"/>
        <charset val="204"/>
      </rPr>
      <t xml:space="preserve">
</t>
    </r>
  </si>
  <si>
    <r>
      <t>0,75</t>
    </r>
    <r>
      <rPr>
        <i/>
        <sz val="7"/>
        <rFont val="Arial"/>
        <family val="2"/>
        <charset val="204"/>
      </rPr>
      <t xml:space="preserve">
</t>
    </r>
  </si>
  <si>
    <t>Трубы гибкие гофрированные тяжелые из ПНД, серии BH, диаметром 50 мм
(10 м)</t>
  </si>
  <si>
    <r>
      <t>Огнезащитное покрытие кабелей составом «КЛ-1»_(ВУП-2К-1,2кг/м2)
(100 м2)</t>
    </r>
    <r>
      <rPr>
        <i/>
        <sz val="7"/>
        <rFont val="Arial"/>
        <family val="2"/>
        <charset val="204"/>
      </rPr>
      <t xml:space="preserve">
</t>
    </r>
  </si>
  <si>
    <r>
      <t>0,4</t>
    </r>
    <r>
      <rPr>
        <i/>
        <sz val="7"/>
        <rFont val="Arial"/>
        <family val="2"/>
        <charset val="204"/>
      </rPr>
      <t xml:space="preserve">
</t>
    </r>
  </si>
  <si>
    <t>Краска огнезащитная «КЛ-1»
(кг)</t>
  </si>
  <si>
    <t>Краска огнезащитная "ВУП-2"_ВУП-2К
(кг)</t>
  </si>
  <si>
    <t>Монтаж оборудования</t>
  </si>
  <si>
    <r>
      <t>Щит, собираемый из отдельных панелей и блоков управления, однорядный или двухрядный без блоков резисторов глубиной до 800 мм: шкафного исполнения
(1 м ширины по фронту)</t>
    </r>
    <r>
      <rPr>
        <i/>
        <sz val="7"/>
        <rFont val="Arial"/>
        <family val="2"/>
        <charset val="204"/>
      </rPr>
      <t xml:space="preserve">
</t>
    </r>
  </si>
  <si>
    <r>
      <t>0,8</t>
    </r>
    <r>
      <rPr>
        <i/>
        <sz val="7"/>
        <rFont val="Arial"/>
        <family val="2"/>
        <charset val="204"/>
      </rPr>
      <t xml:space="preserve">
</t>
    </r>
  </si>
  <si>
    <r>
      <t>Корпус шкафа ГРЩ FORT IP54 (2000x400x400) EKF PROxima FK2044G
(шт)</t>
    </r>
    <r>
      <rPr>
        <i/>
        <sz val="7"/>
        <rFont val="Arial"/>
        <family val="2"/>
        <charset val="204"/>
      </rPr>
      <t xml:space="preserve">
</t>
    </r>
  </si>
  <si>
    <r>
      <t>Боковые стенки IP54 (2 шт.) FB204G
(шт)</t>
    </r>
    <r>
      <rPr>
        <i/>
        <sz val="7"/>
        <rFont val="Arial"/>
        <family val="2"/>
        <charset val="204"/>
      </rPr>
      <t xml:space="preserve">
</t>
    </r>
  </si>
  <si>
    <r>
      <t>Монтажная плата + широкие вертикальные рейки (2 шт.) FM204
(шт)</t>
    </r>
    <r>
      <rPr>
        <i/>
        <sz val="7"/>
        <rFont val="Arial"/>
        <family val="2"/>
        <charset val="204"/>
      </rPr>
      <t xml:space="preserve">
</t>
    </r>
  </si>
  <si>
    <r>
      <t>Цоколь FC44
(шт)</t>
    </r>
    <r>
      <rPr>
        <i/>
        <sz val="7"/>
        <rFont val="Arial"/>
        <family val="2"/>
        <charset val="204"/>
      </rPr>
      <t xml:space="preserve">
</t>
    </r>
  </si>
  <si>
    <r>
      <t>Рубильник на плите с центральной или боковой рукояткой или управлением штангой, устанавливаемый на металлическом основании: трехполюсный на ток до 630 А
(1 шт.)</t>
    </r>
    <r>
      <rPr>
        <i/>
        <sz val="7"/>
        <rFont val="Arial"/>
        <family val="2"/>
        <charset val="204"/>
      </rPr>
      <t xml:space="preserve">
</t>
    </r>
  </si>
  <si>
    <r>
      <t>19</t>
    </r>
    <r>
      <rPr>
        <i/>
        <sz val="9"/>
        <rFont val="Arial"/>
        <family val="2"/>
        <charset val="204"/>
      </rPr>
      <t xml:space="preserve">
О</t>
    </r>
  </si>
  <si>
    <r>
      <t>Рубильник 630A 3P без рукоятки управления TwinBlock EKF PROxima tb-s-630-3p
(шт)</t>
    </r>
    <r>
      <rPr>
        <i/>
        <sz val="7"/>
        <rFont val="Arial"/>
        <family val="2"/>
        <charset val="204"/>
      </rPr>
      <t xml:space="preserve">
</t>
    </r>
  </si>
  <si>
    <r>
      <t>20</t>
    </r>
    <r>
      <rPr>
        <i/>
        <sz val="9"/>
        <rFont val="Arial"/>
        <family val="2"/>
        <charset val="204"/>
      </rPr>
      <t xml:space="preserve">
О</t>
    </r>
  </si>
  <si>
    <r>
      <t>Рукоятка управления для прямой установки на рубильники TwinBlock 630-800А EKF PROxima tb-630-800-fh
(шт)</t>
    </r>
    <r>
      <rPr>
        <i/>
        <sz val="7"/>
        <rFont val="Arial"/>
        <family val="2"/>
        <charset val="204"/>
      </rPr>
      <t xml:space="preserve">
</t>
    </r>
  </si>
  <si>
    <r>
      <t>Аппарат штепсельный общего назначения, устанавливаемый на конструкции на стене или колонне, с контактами силовых цепей на ток: до 400 А
(1 компл.)</t>
    </r>
    <r>
      <rPr>
        <i/>
        <sz val="7"/>
        <rFont val="Arial"/>
        <family val="2"/>
        <charset val="204"/>
      </rPr>
      <t xml:space="preserve">
</t>
    </r>
  </si>
  <si>
    <r>
      <t>22</t>
    </r>
    <r>
      <rPr>
        <i/>
        <sz val="9"/>
        <rFont val="Arial"/>
        <family val="2"/>
        <charset val="204"/>
      </rPr>
      <t xml:space="preserve">
О</t>
    </r>
  </si>
  <si>
    <r>
      <t>Выключатель-разъединитель УВРЭ 400А откидного типа под предохранители ППН (габ.2) uvre-400
(шт)</t>
    </r>
    <r>
      <rPr>
        <i/>
        <sz val="7"/>
        <rFont val="Arial"/>
        <family val="2"/>
        <charset val="204"/>
      </rPr>
      <t xml:space="preserve">
</t>
    </r>
  </si>
  <si>
    <r>
      <t>Аппарат штепсельный общего назначения, устанавливаемый на конструкции на стене или колонне, с контактами силовых цепей на ток: до 250 А
(1 компл.)</t>
    </r>
    <r>
      <rPr>
        <i/>
        <sz val="7"/>
        <rFont val="Arial"/>
        <family val="2"/>
        <charset val="204"/>
      </rPr>
      <t xml:space="preserve">
</t>
    </r>
  </si>
  <si>
    <r>
      <t>24</t>
    </r>
    <r>
      <rPr>
        <i/>
        <sz val="9"/>
        <rFont val="Arial"/>
        <family val="2"/>
        <charset val="204"/>
      </rPr>
      <t xml:space="preserve">
О</t>
    </r>
  </si>
  <si>
    <r>
      <t>Выключатель-разъединитель УВРЭ 250А откидного типа под предохранители ППН (габ.1) uvre-250
(шт)</t>
    </r>
    <r>
      <rPr>
        <i/>
        <sz val="7"/>
        <rFont val="Arial"/>
        <family val="2"/>
        <charset val="204"/>
      </rPr>
      <t xml:space="preserve">
</t>
    </r>
  </si>
  <si>
    <r>
      <t>25</t>
    </r>
    <r>
      <rPr>
        <i/>
        <sz val="9"/>
        <rFont val="Arial"/>
        <family val="2"/>
        <charset val="204"/>
      </rPr>
      <t xml:space="preserve">
О</t>
    </r>
  </si>
  <si>
    <r>
      <t>Выключатель-разъединитель УВРЭ 250А откидного типа под предохранители ППН (габ.00) uvre-160
(шт)</t>
    </r>
    <r>
      <rPr>
        <i/>
        <sz val="7"/>
        <rFont val="Arial"/>
        <family val="2"/>
        <charset val="204"/>
      </rPr>
      <t xml:space="preserve">
</t>
    </r>
  </si>
  <si>
    <r>
      <t>Предохранитель, устанавливаемый на изоляционном основании, на ток: до 100 А
(1 шт.)</t>
    </r>
    <r>
      <rPr>
        <i/>
        <sz val="7"/>
        <rFont val="Arial"/>
        <family val="2"/>
        <charset val="204"/>
      </rPr>
      <t xml:space="preserve">
</t>
    </r>
  </si>
  <si>
    <r>
      <t>27</t>
    </r>
    <r>
      <rPr>
        <i/>
        <sz val="9"/>
        <rFont val="Arial"/>
        <family val="2"/>
        <charset val="204"/>
      </rPr>
      <t xml:space="preserve">
О</t>
    </r>
  </si>
  <si>
    <r>
      <t>Предохранитель-разъединитель для ПВЦ 10x38 1P (с индикацией) pr-10-38-1 EKF
(шт)</t>
    </r>
    <r>
      <rPr>
        <i/>
        <sz val="7"/>
        <rFont val="Arial"/>
        <family val="2"/>
        <charset val="204"/>
      </rPr>
      <t xml:space="preserve">
</t>
    </r>
  </si>
  <si>
    <r>
      <t>Предохранитель, устанавливаемый на изоляционном основании, на ток: до 400 А
(1 шт.)</t>
    </r>
    <r>
      <rPr>
        <i/>
        <sz val="7"/>
        <rFont val="Arial"/>
        <family val="2"/>
        <charset val="204"/>
      </rPr>
      <t xml:space="preserve">
</t>
    </r>
  </si>
  <si>
    <r>
      <t>3</t>
    </r>
    <r>
      <rPr>
        <i/>
        <sz val="7"/>
        <rFont val="Arial"/>
        <family val="2"/>
        <charset val="204"/>
      </rPr>
      <t xml:space="preserve">
</t>
    </r>
  </si>
  <si>
    <r>
      <t>29</t>
    </r>
    <r>
      <rPr>
        <i/>
        <sz val="9"/>
        <rFont val="Arial"/>
        <family val="2"/>
        <charset val="204"/>
      </rPr>
      <t xml:space="preserve">
О</t>
    </r>
  </si>
  <si>
    <r>
      <t>Плавкая вставка ППН-37 400/315А габарит 2 EKF PROxima fus-37/400/315  в т.ч. 2 ЗПИ
(шт)</t>
    </r>
    <r>
      <rPr>
        <i/>
        <sz val="7"/>
        <rFont val="Arial"/>
        <family val="2"/>
        <charset val="204"/>
      </rPr>
      <t xml:space="preserve">
</t>
    </r>
  </si>
  <si>
    <r>
      <t>Предохранитель, устанавливаемый на изоляционном основании, на ток: до 250 А
(1 шт.)</t>
    </r>
    <r>
      <rPr>
        <i/>
        <sz val="7"/>
        <rFont val="Arial"/>
        <family val="2"/>
        <charset val="204"/>
      </rPr>
      <t xml:space="preserve">
</t>
    </r>
  </si>
  <si>
    <r>
      <t>31</t>
    </r>
    <r>
      <rPr>
        <i/>
        <sz val="9"/>
        <rFont val="Arial"/>
        <family val="2"/>
        <charset val="204"/>
      </rPr>
      <t xml:space="preserve">
О</t>
    </r>
  </si>
  <si>
    <r>
      <t>Плавкая вставка ППН-35 250/200А габарит 1 EKF PROxima fus-35/250/200  в т.ч. 2 ЗПИ
(шт)</t>
    </r>
    <r>
      <rPr>
        <i/>
        <sz val="7"/>
        <rFont val="Arial"/>
        <family val="2"/>
        <charset val="204"/>
      </rPr>
      <t xml:space="preserve">
</t>
    </r>
  </si>
  <si>
    <r>
      <t>33</t>
    </r>
    <r>
      <rPr>
        <i/>
        <sz val="9"/>
        <rFont val="Arial"/>
        <family val="2"/>
        <charset val="204"/>
      </rPr>
      <t xml:space="preserve">
О</t>
    </r>
  </si>
  <si>
    <r>
      <t>Плавкая вставка ППН-33 100/50А габарит 00С EKF PROxima fus-33/100/50  в т.ч. 2 ЗПИ
(шт)</t>
    </r>
    <r>
      <rPr>
        <i/>
        <sz val="7"/>
        <rFont val="Arial"/>
        <family val="2"/>
        <charset val="204"/>
      </rPr>
      <t xml:space="preserve">
</t>
    </r>
  </si>
  <si>
    <r>
      <t>34</t>
    </r>
    <r>
      <rPr>
        <i/>
        <sz val="9"/>
        <rFont val="Arial"/>
        <family val="2"/>
        <charset val="204"/>
      </rPr>
      <t xml:space="preserve">
О</t>
    </r>
  </si>
  <si>
    <r>
      <t>Плавкая вставка цилиндрическая ПВЦ (10х38) 16А EKF PROxima pvc-10x38-16 в т.ч. 1 ЗПИ
(шт)</t>
    </r>
    <r>
      <rPr>
        <i/>
        <sz val="7"/>
        <rFont val="Arial"/>
        <family val="2"/>
        <charset val="204"/>
      </rPr>
      <t xml:space="preserve">
</t>
    </r>
  </si>
  <si>
    <r>
      <t>Счетчики, устанавливаемые на готовом основании: трехфазные
(1 шт.)</t>
    </r>
    <r>
      <rPr>
        <i/>
        <sz val="7"/>
        <rFont val="Arial"/>
        <family val="2"/>
        <charset val="204"/>
      </rPr>
      <t xml:space="preserve">
</t>
    </r>
  </si>
  <si>
    <r>
      <t>36</t>
    </r>
    <r>
      <rPr>
        <i/>
        <sz val="9"/>
        <rFont val="Arial"/>
        <family val="2"/>
        <charset val="204"/>
      </rPr>
      <t xml:space="preserve">
О</t>
    </r>
  </si>
  <si>
    <r>
      <t>Счетчик электрической энергии трехфазный статический РиМ 489.15
(шт)</t>
    </r>
    <r>
      <rPr>
        <i/>
        <sz val="7"/>
        <rFont val="Arial"/>
        <family val="2"/>
        <charset val="204"/>
      </rPr>
      <t xml:space="preserve">
</t>
    </r>
  </si>
  <si>
    <r>
      <t>Съемные и выдвижные блоки (модули, ячейки, ТЭЗ), масса: до 5 кг
(1 шт.)</t>
    </r>
    <r>
      <rPr>
        <i/>
        <sz val="7"/>
        <rFont val="Arial"/>
        <family val="2"/>
        <charset val="204"/>
      </rPr>
      <t xml:space="preserve">
</t>
    </r>
  </si>
  <si>
    <r>
      <t>38</t>
    </r>
    <r>
      <rPr>
        <i/>
        <sz val="9"/>
        <rFont val="Arial"/>
        <family val="2"/>
        <charset val="204"/>
      </rPr>
      <t xml:space="preserve">
О</t>
    </r>
  </si>
  <si>
    <r>
      <t>Коммуникатор GSM  РиМ 071.02-01
(шт)</t>
    </r>
    <r>
      <rPr>
        <i/>
        <sz val="7"/>
        <rFont val="Arial"/>
        <family val="2"/>
        <charset val="204"/>
      </rPr>
      <t xml:space="preserve">
</t>
    </r>
  </si>
  <si>
    <r>
      <t>Трансформатор тока напряжением: до 10 кВ
(1 шт.)</t>
    </r>
    <r>
      <rPr>
        <i/>
        <sz val="7"/>
        <rFont val="Arial"/>
        <family val="2"/>
        <charset val="204"/>
      </rPr>
      <t xml:space="preserve">
</t>
    </r>
  </si>
  <si>
    <r>
      <t>40</t>
    </r>
    <r>
      <rPr>
        <i/>
        <sz val="9"/>
        <rFont val="Arial"/>
        <family val="2"/>
        <charset val="204"/>
      </rPr>
      <t xml:space="preserve">
О</t>
    </r>
  </si>
  <si>
    <r>
      <t>Трансформатор тока ТТЭ-60-600/5А класс точности 0,5S (color) tc-60-600-c-0.5S
(шт)</t>
    </r>
    <r>
      <rPr>
        <i/>
        <sz val="7"/>
        <rFont val="Arial"/>
        <family val="2"/>
        <charset val="204"/>
      </rPr>
      <t xml:space="preserve">
</t>
    </r>
  </si>
  <si>
    <r>
      <t>Устройство постели при одном кабеле в траншее
(100 м кабеля)</t>
    </r>
    <r>
      <rPr>
        <i/>
        <sz val="7"/>
        <rFont val="Arial"/>
        <family val="2"/>
        <charset val="204"/>
      </rPr>
      <t xml:space="preserve">
</t>
    </r>
  </si>
  <si>
    <r>
      <t>На каждый последующий кабель добавлять к расценке 08-02-142-01
(100 м кабеля)</t>
    </r>
    <r>
      <rPr>
        <i/>
        <sz val="7"/>
        <rFont val="Arial"/>
        <family val="2"/>
        <charset val="204"/>
      </rPr>
      <t xml:space="preserve">
</t>
    </r>
  </si>
  <si>
    <r>
      <t>4,3</t>
    </r>
    <r>
      <rPr>
        <i/>
        <sz val="7"/>
        <rFont val="Arial"/>
        <family val="2"/>
        <charset val="204"/>
      </rPr>
      <t xml:space="preserve">
</t>
    </r>
  </si>
  <si>
    <r>
      <t>Покрытие кабеля, проложенного в траншее: кирпичом одного кабеля
(100 м кабеля)</t>
    </r>
    <r>
      <rPr>
        <i/>
        <sz val="7"/>
        <rFont val="Arial"/>
        <family val="2"/>
        <charset val="204"/>
      </rPr>
      <t xml:space="preserve">
</t>
    </r>
  </si>
  <si>
    <r>
      <t>Кабель до 35 кВ в проложенных трубах, блоках и коробах, масса 1 м кабеля: до 6 кг
(100 м кабеля)</t>
    </r>
    <r>
      <rPr>
        <i/>
        <sz val="7"/>
        <rFont val="Arial"/>
        <family val="2"/>
        <charset val="204"/>
      </rPr>
      <t xml:space="preserve">
</t>
    </r>
  </si>
  <si>
    <r>
      <t>2,58</t>
    </r>
    <r>
      <rPr>
        <i/>
        <sz val="7"/>
        <rFont val="Arial"/>
        <family val="2"/>
        <charset val="204"/>
      </rPr>
      <t xml:space="preserve">
</t>
    </r>
  </si>
  <si>
    <r>
      <t>Герметизация проходов при вводе кабелей во взрывоопасные помещения уплотнительной массой
(1 проход кабеля)</t>
    </r>
    <r>
      <rPr>
        <i/>
        <sz val="7"/>
        <rFont val="Arial"/>
        <family val="2"/>
        <charset val="204"/>
      </rPr>
      <t xml:space="preserve">
</t>
    </r>
  </si>
  <si>
    <t>Уплотнительный состав
(кг)</t>
  </si>
  <si>
    <t>Шнур асбестовый общего назначения марки ШАОН диаметром 3-5 мм
(т)</t>
  </si>
  <si>
    <t>Материалы, не учтенные в ценниках на монтажные работы</t>
  </si>
  <si>
    <r>
      <t>Кабель силовой с алюминиевыми жилами на напряжение до 1кВ изоляция из сшитого ПЭ, броня из двух стальных оцинкованных лент АВБШвнг(А)-LS 4х185-1кВ
(1000 м)</t>
    </r>
    <r>
      <rPr>
        <i/>
        <sz val="7"/>
        <rFont val="Arial"/>
        <family val="2"/>
        <charset val="204"/>
      </rPr>
      <t xml:space="preserve">
</t>
    </r>
  </si>
  <si>
    <r>
      <t>Кабель силовой с алюминиевыми жилами на напряжение до 1кВ изоляция из сшитого ПЭ, броня из двух стальных оцинкованных лент АВБШвнг(А)-LS 4х16-1кВ
(1000 м)</t>
    </r>
    <r>
      <rPr>
        <i/>
        <sz val="7"/>
        <rFont val="Arial"/>
        <family val="2"/>
        <charset val="204"/>
      </rPr>
      <t xml:space="preserve">
</t>
    </r>
  </si>
  <si>
    <t>Кирпич керамический одинарный, размером 250х120х65 мм, марка 100
(1000 шт.)</t>
  </si>
  <si>
    <r>
      <t>Лоток неперфорированный, сталь оцинкованная 80х300х3000 35065  ДКС
(м)</t>
    </r>
    <r>
      <rPr>
        <i/>
        <sz val="7"/>
        <rFont val="Arial"/>
        <family val="2"/>
        <charset val="204"/>
      </rPr>
      <t xml:space="preserve">
</t>
    </r>
  </si>
  <si>
    <r>
      <t>Лоток неперфорированный, сталь оцинкованная 80х150х3000 35063  ДКС
(м)</t>
    </r>
    <r>
      <rPr>
        <i/>
        <sz val="7"/>
        <rFont val="Arial"/>
        <family val="2"/>
        <charset val="204"/>
      </rPr>
      <t xml:space="preserve">
</t>
    </r>
  </si>
  <si>
    <t>Крышка лотка PNK 300, длина 2,5 м
(шт.)</t>
  </si>
  <si>
    <r>
      <t>12</t>
    </r>
    <r>
      <rPr>
        <i/>
        <sz val="7"/>
        <rFont val="Arial"/>
        <family val="2"/>
        <charset val="204"/>
      </rPr>
      <t xml:space="preserve">
</t>
    </r>
  </si>
  <si>
    <r>
      <t>Крышка лотка прямая, сталь оцинкованная осн. 150мм, L=3000 35523  ДКС
(м)</t>
    </r>
    <r>
      <rPr>
        <i/>
        <sz val="7"/>
        <rFont val="Arial"/>
        <family val="2"/>
        <charset val="204"/>
      </rPr>
      <t xml:space="preserve">
</t>
    </r>
  </si>
  <si>
    <t>Отвод Т-образный для лотка PNK 300
(шт.)</t>
  </si>
  <si>
    <r>
      <t>Переходник RRC , сталь оцинк. по методу Сендзимира RRC H=80 300x150 36288  ДКС
(шт)</t>
    </r>
    <r>
      <rPr>
        <i/>
        <sz val="7"/>
        <rFont val="Arial"/>
        <family val="2"/>
        <charset val="204"/>
      </rPr>
      <t xml:space="preserve">
</t>
    </r>
  </si>
  <si>
    <r>
      <t>Угол горизонтальный 45 гр., сталь оцинк.CPO45, 80x150  36083  ДКС
(шт)</t>
    </r>
    <r>
      <rPr>
        <i/>
        <sz val="7"/>
        <rFont val="Arial"/>
        <family val="2"/>
        <charset val="204"/>
      </rPr>
      <t xml:space="preserve">
</t>
    </r>
  </si>
  <si>
    <r>
      <t>Крышка угла гориз. 45°, сталь оцинк. по методу Сендзимира CPO45 осн.150мм 38023 ДКС
(шт)</t>
    </r>
    <r>
      <rPr>
        <i/>
        <sz val="7"/>
        <rFont val="Arial"/>
        <family val="2"/>
        <charset val="204"/>
      </rPr>
      <t xml:space="preserve">
</t>
    </r>
  </si>
  <si>
    <r>
      <t>П-образный профиль PSM, L1000 мм, толщ. 2.5мм, сталь оцинк. PSM BPM2910 ДКС
(шт)</t>
    </r>
    <r>
      <rPr>
        <i/>
        <sz val="7"/>
        <rFont val="Arial"/>
        <family val="2"/>
        <charset val="204"/>
      </rPr>
      <t xml:space="preserve">
</t>
    </r>
  </si>
  <si>
    <t>Консоль BM для крепления проволочного лотка основанием 300 мм
(шт)</t>
  </si>
  <si>
    <r>
      <t>Крепление к потолку SSM, сталь оцинк. по методу Сендзимира BSF2101 ДКС
(шт)</t>
    </r>
    <r>
      <rPr>
        <i/>
        <sz val="7"/>
        <rFont val="Arial"/>
        <family val="2"/>
        <charset val="204"/>
      </rPr>
      <t xml:space="preserve">
</t>
    </r>
  </si>
  <si>
    <r>
      <t>П-образный профиль PSL, L500 мм, толщ. 1.5мм, сталь оцинк. PSL BPL2905 ДКС
(шт)</t>
    </r>
    <r>
      <rPr>
        <i/>
        <sz val="7"/>
        <rFont val="Arial"/>
        <family val="2"/>
        <charset val="204"/>
      </rPr>
      <t xml:space="preserve">
</t>
    </r>
  </si>
  <si>
    <t>Консоль BM для крепления проволочного лотка основанием 150 мм
(шт)</t>
  </si>
  <si>
    <r>
      <t>Крышка Т-ответв. гориз., сталь оцинк. по методу Сендзимира DPT осн.300мм 38045 ДКС
(шт)</t>
    </r>
    <r>
      <rPr>
        <i/>
        <sz val="7"/>
        <rFont val="Arial"/>
        <family val="2"/>
        <charset val="204"/>
      </rPr>
      <t xml:space="preserve">
</t>
    </r>
  </si>
  <si>
    <r>
      <t>Пластина соединительная, сталь оцинкованная GTO 80 37303 ДКС
(шт)</t>
    </r>
    <r>
      <rPr>
        <i/>
        <sz val="7"/>
        <rFont val="Arial"/>
        <family val="2"/>
        <charset val="204"/>
      </rPr>
      <t xml:space="preserve">
</t>
    </r>
  </si>
  <si>
    <r>
      <t>Болт с частиной резьбой M8x60  М8х60 CM020860 ДКС
(шт)</t>
    </r>
    <r>
      <rPr>
        <i/>
        <sz val="7"/>
        <rFont val="Arial"/>
        <family val="2"/>
        <charset val="204"/>
      </rPr>
      <t xml:space="preserve">
</t>
    </r>
  </si>
  <si>
    <r>
      <t>Болт с частиной резьбой M8x70  М8х70 CM020870 ДКС
(шт)</t>
    </r>
    <r>
      <rPr>
        <i/>
        <sz val="7"/>
        <rFont val="Arial"/>
        <family val="2"/>
        <charset val="204"/>
      </rPr>
      <t xml:space="preserve">
</t>
    </r>
  </si>
  <si>
    <r>
      <t>Гайка с насечкой, препятствующей откручиванию  М8 CM100800 ДКС
(шт)</t>
    </r>
    <r>
      <rPr>
        <i/>
        <sz val="7"/>
        <rFont val="Arial"/>
        <family val="2"/>
        <charset val="204"/>
      </rPr>
      <t xml:space="preserve">
</t>
    </r>
  </si>
  <si>
    <r>
      <t>Стандартный анкер со шпилькой М8 CM440850ДКС
(шт)</t>
    </r>
    <r>
      <rPr>
        <i/>
        <sz val="7"/>
        <rFont val="Arial"/>
        <family val="2"/>
        <charset val="204"/>
      </rPr>
      <t xml:space="preserve">
</t>
    </r>
  </si>
  <si>
    <r>
      <t>Винт для обеспечения электрического контакта крышек М5х8 CM030508 ДКС
(шт)</t>
    </r>
    <r>
      <rPr>
        <i/>
        <sz val="7"/>
        <rFont val="Arial"/>
        <family val="2"/>
        <charset val="204"/>
      </rPr>
      <t xml:space="preserve">
</t>
    </r>
  </si>
  <si>
    <r>
      <t>Уплотнитель кабельных прходов Прогресс УКП-180/50
(шт)</t>
    </r>
    <r>
      <rPr>
        <i/>
        <sz val="7"/>
        <rFont val="Arial"/>
        <family val="2"/>
        <charset val="204"/>
      </rPr>
      <t xml:space="preserve">
</t>
    </r>
  </si>
  <si>
    <t>Раздел 2. Молниеприемник и заземление</t>
  </si>
  <si>
    <r>
      <t>Разработка грунта вручную в траншеях глубиной до 2 м без креплений с откосами, группа грунтов: 2
(100 м3 грунта)</t>
    </r>
    <r>
      <rPr>
        <i/>
        <sz val="7"/>
        <rFont val="Arial"/>
        <family val="2"/>
        <charset val="204"/>
      </rPr>
      <t xml:space="preserve">
</t>
    </r>
  </si>
  <si>
    <r>
      <t>0,011</t>
    </r>
    <r>
      <rPr>
        <i/>
        <sz val="7"/>
        <rFont val="Arial"/>
        <family val="2"/>
        <charset val="204"/>
      </rPr>
      <t xml:space="preserve">
</t>
    </r>
  </si>
  <si>
    <r>
      <t>Засыпка вручную траншей, пазух котлованов и ям, группа грунтов: 1
(100 м3 грунта)</t>
    </r>
    <r>
      <rPr>
        <i/>
        <sz val="7"/>
        <rFont val="Arial"/>
        <family val="2"/>
        <charset val="204"/>
      </rPr>
      <t xml:space="preserve">
</t>
    </r>
  </si>
  <si>
    <r>
      <t>Заземлитель горизонтальный из стали: полосовой сечением 160 мм2
(100 м)</t>
    </r>
    <r>
      <rPr>
        <i/>
        <sz val="7"/>
        <rFont val="Arial"/>
        <family val="2"/>
        <charset val="204"/>
      </rPr>
      <t xml:space="preserve">
</t>
    </r>
  </si>
  <si>
    <r>
      <t>0,6</t>
    </r>
    <r>
      <rPr>
        <i/>
        <sz val="7"/>
        <rFont val="Arial"/>
        <family val="2"/>
        <charset val="204"/>
      </rPr>
      <t xml:space="preserve">
</t>
    </r>
  </si>
  <si>
    <t>83</t>
  </si>
  <si>
    <t>Сталь полосовая 50х5 мм, марка Ст3сп
(т)</t>
  </si>
  <si>
    <r>
      <t>0,1176</t>
    </r>
    <r>
      <rPr>
        <i/>
        <sz val="7"/>
        <rFont val="Arial"/>
        <family val="2"/>
        <charset val="204"/>
      </rPr>
      <t xml:space="preserve">
</t>
    </r>
  </si>
  <si>
    <t>84</t>
  </si>
  <si>
    <t>Сжим соединительный, стальной_ круг-стержень ЗКН-34-10
(100 шт.)</t>
  </si>
  <si>
    <t>85</t>
  </si>
  <si>
    <r>
      <t>Заземлитель вертикальный из круглой стали диаметром: 16 мм
(10 шт.)</t>
    </r>
    <r>
      <rPr>
        <i/>
        <sz val="7"/>
        <rFont val="Arial"/>
        <family val="2"/>
        <charset val="204"/>
      </rPr>
      <t xml:space="preserve">
</t>
    </r>
  </si>
  <si>
    <t>86</t>
  </si>
  <si>
    <r>
      <t>Муфта соединительная МС-58-11
(шт)</t>
    </r>
    <r>
      <rPr>
        <i/>
        <sz val="7"/>
        <rFont val="Arial"/>
        <family val="2"/>
        <charset val="204"/>
      </rPr>
      <t xml:space="preserve">
</t>
    </r>
  </si>
  <si>
    <t>87</t>
  </si>
  <si>
    <r>
      <t>Стержень заземления L=1,5м СЗМ-58-15-11
(шт)</t>
    </r>
    <r>
      <rPr>
        <i/>
        <sz val="7"/>
        <rFont val="Arial"/>
        <family val="2"/>
        <charset val="204"/>
      </rPr>
      <t xml:space="preserve">
</t>
    </r>
  </si>
  <si>
    <t>88</t>
  </si>
  <si>
    <r>
      <t>Наконечник стальной НС-58-11
(шт)</t>
    </r>
    <r>
      <rPr>
        <i/>
        <sz val="7"/>
        <rFont val="Arial"/>
        <family val="2"/>
        <charset val="204"/>
      </rPr>
      <t xml:space="preserve">
</t>
    </r>
  </si>
  <si>
    <t>89</t>
  </si>
  <si>
    <r>
      <t>Проводник заземляющий открыто по строительным основаниям: из круглой стали диаметром 12 мм-стержень молниеприемный
(100 м)</t>
    </r>
    <r>
      <rPr>
        <i/>
        <sz val="7"/>
        <rFont val="Arial"/>
        <family val="2"/>
        <charset val="204"/>
      </rPr>
      <t xml:space="preserve">
</t>
    </r>
  </si>
  <si>
    <r>
      <t>0,04</t>
    </r>
    <r>
      <rPr>
        <i/>
        <sz val="7"/>
        <rFont val="Arial"/>
        <family val="2"/>
        <charset val="204"/>
      </rPr>
      <t xml:space="preserve">
</t>
    </r>
  </si>
  <si>
    <t>90</t>
  </si>
  <si>
    <r>
      <t>Стержень молниеприемный 2000мм NL2000
(шт)</t>
    </r>
    <r>
      <rPr>
        <i/>
        <sz val="7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</si>
</sst>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i/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Calibri"/>
      <family val="2"/>
      <scheme val="minor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quotePrefix="1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1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5"/>
  <sheetViews>
    <sheetView workbookViewId="0">
      <selection activeCell="A8" sqref="A8:C8"/>
    </sheetView>
  </sheetViews>
  <sheetFormatPr defaultRowHeight="15" x14ac:dyDescent="0.25"/>
  <cols>
    <col min="2" max="2" width="54.85546875" customWidth="1"/>
  </cols>
  <sheetData>
    <row r="1" spans="1:3" x14ac:dyDescent="0.25">
      <c r="A1" s="2"/>
      <c r="B1" s="3"/>
      <c r="C1" s="1"/>
    </row>
    <row r="2" spans="1:3" x14ac:dyDescent="0.25">
      <c r="A2" s="14" t="s">
        <v>189</v>
      </c>
      <c r="B2" s="15"/>
      <c r="C2" s="15"/>
    </row>
    <row r="3" spans="1:3" x14ac:dyDescent="0.25">
      <c r="A3" s="2"/>
      <c r="B3" s="3"/>
      <c r="C3" s="4"/>
    </row>
    <row r="4" spans="1:3" ht="15" customHeight="1" x14ac:dyDescent="0.25">
      <c r="A4" s="17" t="s">
        <v>0</v>
      </c>
      <c r="B4" s="18" t="s">
        <v>1</v>
      </c>
      <c r="C4" s="18" t="s">
        <v>2</v>
      </c>
    </row>
    <row r="5" spans="1:3" x14ac:dyDescent="0.25">
      <c r="A5" s="17"/>
      <c r="B5" s="18"/>
      <c r="C5" s="18"/>
    </row>
    <row r="6" spans="1:3" x14ac:dyDescent="0.25">
      <c r="A6" s="17"/>
      <c r="B6" s="18"/>
      <c r="C6" s="18"/>
    </row>
    <row r="7" spans="1:3" x14ac:dyDescent="0.25">
      <c r="A7" s="6">
        <v>1</v>
      </c>
      <c r="B7" s="5">
        <v>2</v>
      </c>
      <c r="C7" s="5">
        <v>3</v>
      </c>
    </row>
    <row r="8" spans="1:3" x14ac:dyDescent="0.25">
      <c r="A8" s="16" t="s">
        <v>3</v>
      </c>
      <c r="B8" s="13"/>
      <c r="C8" s="13"/>
    </row>
    <row r="9" spans="1:3" x14ac:dyDescent="0.25">
      <c r="A9" s="12" t="s">
        <v>4</v>
      </c>
      <c r="B9" s="13"/>
      <c r="C9" s="13"/>
    </row>
    <row r="10" spans="1:3" ht="60" x14ac:dyDescent="0.25">
      <c r="A10" s="7" t="s">
        <v>5</v>
      </c>
      <c r="B10" s="8" t="s">
        <v>110</v>
      </c>
      <c r="C10" s="9" t="s">
        <v>111</v>
      </c>
    </row>
    <row r="11" spans="1:3" ht="48" x14ac:dyDescent="0.25">
      <c r="A11" s="7" t="s">
        <v>6</v>
      </c>
      <c r="B11" s="8" t="s">
        <v>112</v>
      </c>
      <c r="C11" s="9" t="s">
        <v>113</v>
      </c>
    </row>
    <row r="12" spans="1:3" ht="48" x14ac:dyDescent="0.25">
      <c r="A12" s="7" t="s">
        <v>7</v>
      </c>
      <c r="B12" s="8" t="s">
        <v>114</v>
      </c>
      <c r="C12" s="10">
        <v>0.15</v>
      </c>
    </row>
    <row r="13" spans="1:3" ht="36" x14ac:dyDescent="0.25">
      <c r="A13" s="7" t="s">
        <v>8</v>
      </c>
      <c r="B13" s="8" t="s">
        <v>115</v>
      </c>
      <c r="C13" s="9" t="s">
        <v>117</v>
      </c>
    </row>
    <row r="14" spans="1:3" ht="48" x14ac:dyDescent="0.25">
      <c r="A14" s="7" t="s">
        <v>9</v>
      </c>
      <c r="B14" s="8" t="s">
        <v>116</v>
      </c>
      <c r="C14" s="9" t="s">
        <v>118</v>
      </c>
    </row>
    <row r="15" spans="1:3" ht="36" x14ac:dyDescent="0.25">
      <c r="A15" s="7" t="s">
        <v>10</v>
      </c>
      <c r="B15" s="8" t="s">
        <v>11</v>
      </c>
      <c r="C15" s="9">
        <f>-2200</f>
        <v>-2200</v>
      </c>
    </row>
    <row r="16" spans="1:3" ht="36" x14ac:dyDescent="0.25">
      <c r="A16" s="7" t="s">
        <v>12</v>
      </c>
      <c r="B16" s="8" t="s">
        <v>13</v>
      </c>
      <c r="C16" s="9" t="s">
        <v>119</v>
      </c>
    </row>
    <row r="17" spans="1:3" ht="48" x14ac:dyDescent="0.25">
      <c r="A17" s="7" t="s">
        <v>14</v>
      </c>
      <c r="B17" s="8" t="s">
        <v>120</v>
      </c>
      <c r="C17" s="10">
        <v>5</v>
      </c>
    </row>
    <row r="18" spans="1:3" ht="48" x14ac:dyDescent="0.25">
      <c r="A18" s="7" t="s">
        <v>15</v>
      </c>
      <c r="B18" s="8" t="s">
        <v>121</v>
      </c>
      <c r="C18" s="10">
        <v>0.32200000000000001</v>
      </c>
    </row>
    <row r="19" spans="1:3" ht="48" x14ac:dyDescent="0.25">
      <c r="A19" s="7" t="s">
        <v>16</v>
      </c>
      <c r="B19" s="8" t="s">
        <v>122</v>
      </c>
      <c r="C19" s="10">
        <v>0.15</v>
      </c>
    </row>
    <row r="20" spans="1:3" ht="48" x14ac:dyDescent="0.25">
      <c r="A20" s="7" t="s">
        <v>17</v>
      </c>
      <c r="B20" s="8" t="s">
        <v>123</v>
      </c>
      <c r="C20" s="10">
        <v>3.22</v>
      </c>
    </row>
    <row r="21" spans="1:3" x14ac:dyDescent="0.25">
      <c r="A21" s="12" t="s">
        <v>18</v>
      </c>
      <c r="B21" s="13"/>
      <c r="C21" s="13"/>
    </row>
    <row r="22" spans="1:3" ht="48" x14ac:dyDescent="0.25">
      <c r="A22" s="7" t="s">
        <v>19</v>
      </c>
      <c r="B22" s="8" t="s">
        <v>124</v>
      </c>
      <c r="C22" s="9" t="s">
        <v>125</v>
      </c>
    </row>
    <row r="23" spans="1:3" ht="36" x14ac:dyDescent="0.25">
      <c r="A23" s="7" t="s">
        <v>20</v>
      </c>
      <c r="B23" s="8" t="s">
        <v>126</v>
      </c>
      <c r="C23" s="10">
        <v>1.6</v>
      </c>
    </row>
    <row r="24" spans="1:3" ht="48" x14ac:dyDescent="0.25">
      <c r="A24" s="7" t="s">
        <v>21</v>
      </c>
      <c r="B24" s="8" t="s">
        <v>127</v>
      </c>
      <c r="C24" s="9" t="s">
        <v>128</v>
      </c>
    </row>
    <row r="25" spans="1:3" ht="48" x14ac:dyDescent="0.25">
      <c r="A25" s="7" t="s">
        <v>22</v>
      </c>
      <c r="B25" s="8" t="s">
        <v>23</v>
      </c>
      <c r="C25" s="9">
        <f>-3.088</f>
        <v>-3.0880000000000001</v>
      </c>
    </row>
    <row r="26" spans="1:3" ht="36" x14ac:dyDescent="0.25">
      <c r="A26" s="7" t="s">
        <v>24</v>
      </c>
      <c r="B26" s="8" t="s">
        <v>129</v>
      </c>
      <c r="C26" s="10">
        <v>63</v>
      </c>
    </row>
    <row r="27" spans="1:3" ht="36" x14ac:dyDescent="0.25">
      <c r="A27" s="7" t="s">
        <v>25</v>
      </c>
      <c r="B27" s="8" t="s">
        <v>130</v>
      </c>
      <c r="C27" s="9" t="s">
        <v>131</v>
      </c>
    </row>
    <row r="28" spans="1:3" ht="48" x14ac:dyDescent="0.25">
      <c r="A28" s="7" t="s">
        <v>26</v>
      </c>
      <c r="B28" s="8" t="s">
        <v>132</v>
      </c>
      <c r="C28" s="9" t="s">
        <v>133</v>
      </c>
    </row>
    <row r="29" spans="1:3" ht="24" x14ac:dyDescent="0.25">
      <c r="A29" s="7" t="s">
        <v>27</v>
      </c>
      <c r="B29" s="8" t="s">
        <v>28</v>
      </c>
      <c r="C29" s="9">
        <f>-4.932</f>
        <v>-4.9320000000000004</v>
      </c>
    </row>
    <row r="30" spans="1:3" ht="36" x14ac:dyDescent="0.25">
      <c r="A30" s="7" t="s">
        <v>29</v>
      </c>
      <c r="B30" s="8" t="s">
        <v>134</v>
      </c>
      <c r="C30" s="10">
        <v>63</v>
      </c>
    </row>
    <row r="31" spans="1:3" x14ac:dyDescent="0.25">
      <c r="A31" s="12" t="s">
        <v>30</v>
      </c>
      <c r="B31" s="13"/>
      <c r="C31" s="13"/>
    </row>
    <row r="32" spans="1:3" ht="48" x14ac:dyDescent="0.25">
      <c r="A32" s="7" t="s">
        <v>31</v>
      </c>
      <c r="B32" s="8" t="s">
        <v>135</v>
      </c>
      <c r="C32" s="10">
        <v>22</v>
      </c>
    </row>
    <row r="33" spans="1:3" ht="48" x14ac:dyDescent="0.25">
      <c r="A33" s="7" t="s">
        <v>32</v>
      </c>
      <c r="B33" s="8" t="s">
        <v>136</v>
      </c>
      <c r="C33" s="10">
        <v>8</v>
      </c>
    </row>
    <row r="34" spans="1:3" ht="60" x14ac:dyDescent="0.25">
      <c r="A34" s="7" t="s">
        <v>33</v>
      </c>
      <c r="B34" s="8" t="s">
        <v>137</v>
      </c>
      <c r="C34" s="10">
        <v>8</v>
      </c>
    </row>
    <row r="35" spans="1:3" ht="48" x14ac:dyDescent="0.25">
      <c r="A35" s="7" t="s">
        <v>34</v>
      </c>
      <c r="B35" s="8" t="s">
        <v>138</v>
      </c>
      <c r="C35" s="9" t="s">
        <v>139</v>
      </c>
    </row>
    <row r="36" spans="1:3" ht="60" x14ac:dyDescent="0.25">
      <c r="A36" s="7" t="s">
        <v>35</v>
      </c>
      <c r="B36" s="8" t="s">
        <v>141</v>
      </c>
      <c r="C36" s="9" t="s">
        <v>140</v>
      </c>
    </row>
    <row r="37" spans="1:3" ht="60" x14ac:dyDescent="0.25">
      <c r="A37" s="7" t="s">
        <v>36</v>
      </c>
      <c r="B37" s="8" t="s">
        <v>142</v>
      </c>
      <c r="C37" s="9" t="s">
        <v>143</v>
      </c>
    </row>
    <row r="38" spans="1:3" ht="36" x14ac:dyDescent="0.25">
      <c r="A38" s="7" t="s">
        <v>37</v>
      </c>
      <c r="B38" s="8" t="s">
        <v>145</v>
      </c>
      <c r="C38" s="9" t="s">
        <v>144</v>
      </c>
    </row>
    <row r="39" spans="1:3" x14ac:dyDescent="0.25">
      <c r="A39" s="12" t="s">
        <v>38</v>
      </c>
      <c r="B39" s="13"/>
      <c r="C39" s="13"/>
    </row>
    <row r="40" spans="1:3" ht="36" x14ac:dyDescent="0.25">
      <c r="A40" s="7" t="s">
        <v>39</v>
      </c>
      <c r="B40" s="8" t="s">
        <v>146</v>
      </c>
      <c r="C40" s="10">
        <v>49</v>
      </c>
    </row>
    <row r="41" spans="1:3" ht="36" x14ac:dyDescent="0.25">
      <c r="A41" s="7" t="s">
        <v>40</v>
      </c>
      <c r="B41" s="8" t="s">
        <v>147</v>
      </c>
      <c r="C41" s="10">
        <v>11</v>
      </c>
    </row>
    <row r="42" spans="1:3" ht="36" x14ac:dyDescent="0.25">
      <c r="A42" s="7" t="s">
        <v>41</v>
      </c>
      <c r="B42" s="8" t="s">
        <v>148</v>
      </c>
      <c r="C42" s="10">
        <v>2</v>
      </c>
    </row>
    <row r="43" spans="1:3" ht="36" x14ac:dyDescent="0.25">
      <c r="A43" s="7" t="s">
        <v>42</v>
      </c>
      <c r="B43" s="8" t="s">
        <v>149</v>
      </c>
      <c r="C43" s="10">
        <v>1</v>
      </c>
    </row>
    <row r="44" spans="1:3" ht="48" x14ac:dyDescent="0.25">
      <c r="A44" s="7" t="s">
        <v>43</v>
      </c>
      <c r="B44" s="8" t="s">
        <v>150</v>
      </c>
      <c r="C44" s="10">
        <v>46</v>
      </c>
    </row>
    <row r="45" spans="1:3" ht="48" x14ac:dyDescent="0.25">
      <c r="A45" s="7" t="s">
        <v>44</v>
      </c>
      <c r="B45" s="8" t="s">
        <v>151</v>
      </c>
      <c r="C45" s="10">
        <v>21</v>
      </c>
    </row>
    <row r="46" spans="1:3" ht="48" x14ac:dyDescent="0.25">
      <c r="A46" s="7" t="s">
        <v>45</v>
      </c>
      <c r="B46" s="8" t="s">
        <v>152</v>
      </c>
      <c r="C46" s="10">
        <v>12</v>
      </c>
    </row>
    <row r="47" spans="1:3" ht="48" x14ac:dyDescent="0.25">
      <c r="A47" s="7" t="s">
        <v>46</v>
      </c>
      <c r="B47" s="8" t="s">
        <v>153</v>
      </c>
      <c r="C47" s="10">
        <v>2.59</v>
      </c>
    </row>
    <row r="48" spans="1:3" ht="48" x14ac:dyDescent="0.25">
      <c r="A48" s="7" t="s">
        <v>47</v>
      </c>
      <c r="B48" s="8" t="s">
        <v>154</v>
      </c>
      <c r="C48" s="10">
        <v>0.41</v>
      </c>
    </row>
    <row r="49" spans="1:3" ht="60" x14ac:dyDescent="0.25">
      <c r="A49" s="7" t="s">
        <v>48</v>
      </c>
      <c r="B49" s="8" t="s">
        <v>49</v>
      </c>
      <c r="C49" s="10">
        <v>0.8</v>
      </c>
    </row>
    <row r="50" spans="1:3" ht="24" x14ac:dyDescent="0.25">
      <c r="A50" s="7" t="s">
        <v>50</v>
      </c>
      <c r="B50" s="8" t="s">
        <v>51</v>
      </c>
      <c r="C50" s="10">
        <v>20</v>
      </c>
    </row>
    <row r="51" spans="1:3" ht="36" x14ac:dyDescent="0.25">
      <c r="A51" s="7" t="s">
        <v>52</v>
      </c>
      <c r="B51" s="8" t="s">
        <v>53</v>
      </c>
      <c r="C51" s="10">
        <v>70</v>
      </c>
    </row>
    <row r="52" spans="1:3" ht="24" x14ac:dyDescent="0.25">
      <c r="A52" s="7" t="s">
        <v>54</v>
      </c>
      <c r="B52" s="8" t="s">
        <v>55</v>
      </c>
      <c r="C52" s="10">
        <v>800</v>
      </c>
    </row>
    <row r="53" spans="1:3" ht="24" x14ac:dyDescent="0.25">
      <c r="A53" s="7" t="s">
        <v>56</v>
      </c>
      <c r="B53" s="8" t="s">
        <v>57</v>
      </c>
      <c r="C53" s="9" t="s">
        <v>155</v>
      </c>
    </row>
    <row r="54" spans="1:3" ht="48" x14ac:dyDescent="0.25">
      <c r="A54" s="7" t="s">
        <v>58</v>
      </c>
      <c r="B54" s="8" t="s">
        <v>156</v>
      </c>
      <c r="C54" s="10">
        <v>171</v>
      </c>
    </row>
    <row r="55" spans="1:3" ht="48" x14ac:dyDescent="0.25">
      <c r="A55" s="7" t="s">
        <v>59</v>
      </c>
      <c r="B55" s="8" t="s">
        <v>157</v>
      </c>
      <c r="C55" s="10">
        <v>9</v>
      </c>
    </row>
    <row r="56" spans="1:3" ht="24" x14ac:dyDescent="0.25">
      <c r="A56" s="7" t="s">
        <v>60</v>
      </c>
      <c r="B56" s="8" t="s">
        <v>61</v>
      </c>
      <c r="C56" s="9" t="s">
        <v>158</v>
      </c>
    </row>
    <row r="57" spans="1:3" ht="24" x14ac:dyDescent="0.25">
      <c r="A57" s="7" t="s">
        <v>62</v>
      </c>
      <c r="B57" s="8" t="s">
        <v>63</v>
      </c>
      <c r="C57" s="9" t="s">
        <v>159</v>
      </c>
    </row>
    <row r="58" spans="1:3" ht="24" x14ac:dyDescent="0.25">
      <c r="A58" s="7" t="s">
        <v>64</v>
      </c>
      <c r="B58" s="8" t="s">
        <v>65</v>
      </c>
      <c r="C58" s="10">
        <v>5</v>
      </c>
    </row>
    <row r="59" spans="1:3" ht="24" x14ac:dyDescent="0.25">
      <c r="A59" s="7" t="s">
        <v>66</v>
      </c>
      <c r="B59" s="8" t="s">
        <v>67</v>
      </c>
      <c r="C59" s="10">
        <v>1</v>
      </c>
    </row>
    <row r="60" spans="1:3" ht="48" x14ac:dyDescent="0.25">
      <c r="A60" s="7" t="s">
        <v>68</v>
      </c>
      <c r="B60" s="8" t="s">
        <v>160</v>
      </c>
      <c r="C60" s="10">
        <v>1</v>
      </c>
    </row>
    <row r="61" spans="1:3" ht="24" x14ac:dyDescent="0.25">
      <c r="A61" s="7" t="s">
        <v>69</v>
      </c>
      <c r="B61" s="8" t="s">
        <v>70</v>
      </c>
      <c r="C61" s="10">
        <v>5</v>
      </c>
    </row>
    <row r="62" spans="1:3" ht="24" x14ac:dyDescent="0.25">
      <c r="A62" s="7" t="s">
        <v>71</v>
      </c>
      <c r="B62" s="8" t="s">
        <v>72</v>
      </c>
      <c r="C62" s="10">
        <v>1</v>
      </c>
    </row>
    <row r="63" spans="1:3" ht="48" x14ac:dyDescent="0.25">
      <c r="A63" s="7" t="s">
        <v>73</v>
      </c>
      <c r="B63" s="8" t="s">
        <v>161</v>
      </c>
      <c r="C63" s="10">
        <v>1</v>
      </c>
    </row>
    <row r="64" spans="1:3" ht="48" x14ac:dyDescent="0.25">
      <c r="A64" s="7" t="s">
        <v>74</v>
      </c>
      <c r="B64" s="8" t="s">
        <v>162</v>
      </c>
      <c r="C64" s="10">
        <v>120</v>
      </c>
    </row>
    <row r="65" spans="1:3" ht="48" x14ac:dyDescent="0.25">
      <c r="A65" s="7" t="s">
        <v>75</v>
      </c>
      <c r="B65" s="8" t="s">
        <v>163</v>
      </c>
      <c r="C65" s="10">
        <v>30</v>
      </c>
    </row>
    <row r="66" spans="1:3" ht="36" x14ac:dyDescent="0.25">
      <c r="A66" s="7" t="s">
        <v>76</v>
      </c>
      <c r="B66" s="8" t="s">
        <v>164</v>
      </c>
      <c r="C66" s="10">
        <v>30</v>
      </c>
    </row>
    <row r="67" spans="1:3" ht="36" x14ac:dyDescent="0.25">
      <c r="A67" s="7" t="s">
        <v>77</v>
      </c>
      <c r="B67" s="8" t="s">
        <v>165</v>
      </c>
      <c r="C67" s="10">
        <v>500</v>
      </c>
    </row>
    <row r="68" spans="1:3" ht="48" x14ac:dyDescent="0.25">
      <c r="A68" s="7" t="s">
        <v>78</v>
      </c>
      <c r="B68" s="8" t="s">
        <v>166</v>
      </c>
      <c r="C68" s="10">
        <v>500</v>
      </c>
    </row>
    <row r="69" spans="1:3" ht="48" x14ac:dyDescent="0.25">
      <c r="A69" s="7" t="s">
        <v>79</v>
      </c>
      <c r="B69" s="8" t="s">
        <v>167</v>
      </c>
      <c r="C69" s="10">
        <v>100</v>
      </c>
    </row>
    <row r="70" spans="1:3" ht="48" x14ac:dyDescent="0.25">
      <c r="A70" s="7" t="s">
        <v>80</v>
      </c>
      <c r="B70" s="8" t="s">
        <v>168</v>
      </c>
      <c r="C70" s="10">
        <v>250</v>
      </c>
    </row>
    <row r="71" spans="1:3" ht="48" x14ac:dyDescent="0.25">
      <c r="A71" s="7" t="s">
        <v>81</v>
      </c>
      <c r="B71" s="8" t="s">
        <v>169</v>
      </c>
      <c r="C71" s="10">
        <v>500</v>
      </c>
    </row>
    <row r="72" spans="1:3" ht="48" x14ac:dyDescent="0.25">
      <c r="A72" s="7" t="s">
        <v>82</v>
      </c>
      <c r="B72" s="8" t="s">
        <v>170</v>
      </c>
      <c r="C72" s="10">
        <v>500</v>
      </c>
    </row>
    <row r="73" spans="1:3" ht="36" x14ac:dyDescent="0.25">
      <c r="A73" s="7" t="s">
        <v>83</v>
      </c>
      <c r="B73" s="8" t="s">
        <v>171</v>
      </c>
      <c r="C73" s="10">
        <v>250</v>
      </c>
    </row>
    <row r="74" spans="1:3" x14ac:dyDescent="0.25">
      <c r="A74" s="12" t="s">
        <v>84</v>
      </c>
      <c r="B74" s="13"/>
      <c r="C74" s="13"/>
    </row>
    <row r="75" spans="1:3" ht="48" x14ac:dyDescent="0.25">
      <c r="A75" s="7" t="s">
        <v>85</v>
      </c>
      <c r="B75" s="8" t="s">
        <v>172</v>
      </c>
      <c r="C75" s="10">
        <v>1</v>
      </c>
    </row>
    <row r="76" spans="1:3" ht="48" x14ac:dyDescent="0.25">
      <c r="A76" s="7" t="s">
        <v>86</v>
      </c>
      <c r="B76" s="8" t="s">
        <v>173</v>
      </c>
      <c r="C76" s="10">
        <v>1</v>
      </c>
    </row>
    <row r="77" spans="1:3" ht="24" x14ac:dyDescent="0.25">
      <c r="A77" s="7" t="s">
        <v>87</v>
      </c>
      <c r="B77" s="8" t="s">
        <v>88</v>
      </c>
      <c r="C77" s="10">
        <v>3</v>
      </c>
    </row>
    <row r="78" spans="1:3" ht="48" x14ac:dyDescent="0.25">
      <c r="A78" s="7" t="s">
        <v>89</v>
      </c>
      <c r="B78" s="8" t="s">
        <v>174</v>
      </c>
      <c r="C78" s="10">
        <v>1</v>
      </c>
    </row>
    <row r="79" spans="1:3" ht="48" x14ac:dyDescent="0.25">
      <c r="A79" s="7" t="s">
        <v>90</v>
      </c>
      <c r="B79" s="8" t="s">
        <v>175</v>
      </c>
      <c r="C79" s="10">
        <v>1</v>
      </c>
    </row>
    <row r="80" spans="1:3" ht="60" x14ac:dyDescent="0.25">
      <c r="A80" s="7" t="s">
        <v>91</v>
      </c>
      <c r="B80" s="8" t="s">
        <v>177</v>
      </c>
      <c r="C80" s="10">
        <v>7</v>
      </c>
    </row>
    <row r="81" spans="1:3" ht="48" x14ac:dyDescent="0.25">
      <c r="A81" s="7" t="s">
        <v>92</v>
      </c>
      <c r="B81" s="8" t="s">
        <v>176</v>
      </c>
      <c r="C81" s="10">
        <v>7</v>
      </c>
    </row>
    <row r="82" spans="1:3" ht="60" x14ac:dyDescent="0.25">
      <c r="A82" s="7" t="s">
        <v>93</v>
      </c>
      <c r="B82" s="8" t="s">
        <v>178</v>
      </c>
      <c r="C82" s="10">
        <v>14</v>
      </c>
    </row>
    <row r="83" spans="1:3" ht="36" x14ac:dyDescent="0.25">
      <c r="A83" s="7" t="s">
        <v>94</v>
      </c>
      <c r="B83" s="8" t="s">
        <v>95</v>
      </c>
      <c r="C83" s="10">
        <v>14</v>
      </c>
    </row>
    <row r="84" spans="1:3" ht="36" x14ac:dyDescent="0.25">
      <c r="A84" s="7" t="s">
        <v>96</v>
      </c>
      <c r="B84" s="8" t="s">
        <v>179</v>
      </c>
      <c r="C84" s="10">
        <v>1</v>
      </c>
    </row>
    <row r="85" spans="1:3" ht="24" x14ac:dyDescent="0.25">
      <c r="A85" s="7" t="s">
        <v>97</v>
      </c>
      <c r="B85" s="8" t="s">
        <v>98</v>
      </c>
      <c r="C85" s="10">
        <v>1</v>
      </c>
    </row>
    <row r="86" spans="1:3" ht="48" x14ac:dyDescent="0.25">
      <c r="A86" s="7" t="s">
        <v>99</v>
      </c>
      <c r="B86" s="8" t="s">
        <v>180</v>
      </c>
      <c r="C86" s="10">
        <v>1</v>
      </c>
    </row>
    <row r="87" spans="1:3" ht="36" x14ac:dyDescent="0.25">
      <c r="A87" s="7" t="s">
        <v>100</v>
      </c>
      <c r="B87" s="8" t="s">
        <v>181</v>
      </c>
      <c r="C87" s="10">
        <v>1</v>
      </c>
    </row>
    <row r="88" spans="1:3" ht="36" x14ac:dyDescent="0.25">
      <c r="A88" s="7" t="s">
        <v>101</v>
      </c>
      <c r="B88" s="8" t="s">
        <v>182</v>
      </c>
      <c r="C88" s="9" t="s">
        <v>183</v>
      </c>
    </row>
    <row r="89" spans="1:3" ht="36" x14ac:dyDescent="0.25">
      <c r="A89" s="7" t="s">
        <v>102</v>
      </c>
      <c r="B89" s="8" t="s">
        <v>184</v>
      </c>
      <c r="C89" s="10">
        <v>1</v>
      </c>
    </row>
    <row r="90" spans="1:3" ht="36" x14ac:dyDescent="0.25">
      <c r="A90" s="7" t="s">
        <v>103</v>
      </c>
      <c r="B90" s="8" t="s">
        <v>185</v>
      </c>
      <c r="C90" s="10">
        <v>6</v>
      </c>
    </row>
    <row r="91" spans="1:3" ht="48" x14ac:dyDescent="0.25">
      <c r="A91" s="7" t="s">
        <v>104</v>
      </c>
      <c r="B91" s="8" t="s">
        <v>180</v>
      </c>
      <c r="C91" s="9" t="s">
        <v>186</v>
      </c>
    </row>
    <row r="92" spans="1:3" ht="36" x14ac:dyDescent="0.25">
      <c r="A92" s="7" t="s">
        <v>105</v>
      </c>
      <c r="B92" s="8" t="s">
        <v>106</v>
      </c>
      <c r="C92" s="10">
        <v>10</v>
      </c>
    </row>
    <row r="93" spans="1:3" ht="36" x14ac:dyDescent="0.25">
      <c r="A93" s="7" t="s">
        <v>107</v>
      </c>
      <c r="B93" s="8" t="s">
        <v>187</v>
      </c>
      <c r="C93" s="10">
        <v>1</v>
      </c>
    </row>
    <row r="94" spans="1:3" ht="60" x14ac:dyDescent="0.25">
      <c r="A94" s="7" t="s">
        <v>108</v>
      </c>
      <c r="B94" s="8" t="s">
        <v>178</v>
      </c>
      <c r="C94" s="10">
        <v>1</v>
      </c>
    </row>
    <row r="95" spans="1:3" ht="36" x14ac:dyDescent="0.25">
      <c r="A95" s="7" t="s">
        <v>109</v>
      </c>
      <c r="B95" s="8" t="s">
        <v>188</v>
      </c>
      <c r="C95" s="10">
        <v>1</v>
      </c>
    </row>
  </sheetData>
  <mergeCells count="10">
    <mergeCell ref="A21:C21"/>
    <mergeCell ref="A31:C31"/>
    <mergeCell ref="A39:C39"/>
    <mergeCell ref="A74:C74"/>
    <mergeCell ref="A2:C2"/>
    <mergeCell ref="A8:C8"/>
    <mergeCell ref="A9:C9"/>
    <mergeCell ref="A4:A6"/>
    <mergeCell ref="B4:B6"/>
    <mergeCell ref="C4: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workbookViewId="0">
      <selection activeCell="A8" sqref="A8:C8"/>
    </sheetView>
  </sheetViews>
  <sheetFormatPr defaultRowHeight="15" x14ac:dyDescent="0.25"/>
  <cols>
    <col min="2" max="2" width="57" customWidth="1"/>
  </cols>
  <sheetData>
    <row r="1" spans="1:3" x14ac:dyDescent="0.25">
      <c r="A1" s="2"/>
      <c r="B1" s="4"/>
      <c r="C1" s="19"/>
    </row>
    <row r="2" spans="1:3" x14ac:dyDescent="0.25">
      <c r="A2" s="14" t="s">
        <v>189</v>
      </c>
      <c r="B2" s="15"/>
      <c r="C2" s="15"/>
    </row>
    <row r="3" spans="1:3" x14ac:dyDescent="0.25">
      <c r="A3" s="2"/>
      <c r="B3" s="3"/>
      <c r="C3" s="4"/>
    </row>
    <row r="4" spans="1:3" x14ac:dyDescent="0.25">
      <c r="A4" s="17" t="s">
        <v>0</v>
      </c>
      <c r="B4" s="18" t="s">
        <v>1</v>
      </c>
      <c r="C4" s="18" t="s">
        <v>2</v>
      </c>
    </row>
    <row r="5" spans="1:3" x14ac:dyDescent="0.25">
      <c r="A5" s="17"/>
      <c r="B5" s="18"/>
      <c r="C5" s="18"/>
    </row>
    <row r="6" spans="1:3" x14ac:dyDescent="0.25">
      <c r="A6" s="17"/>
      <c r="B6" s="18"/>
      <c r="C6" s="18"/>
    </row>
    <row r="7" spans="1:3" x14ac:dyDescent="0.25">
      <c r="A7" s="6">
        <v>1</v>
      </c>
      <c r="B7" s="11">
        <v>2</v>
      </c>
      <c r="C7" s="11">
        <v>3</v>
      </c>
    </row>
    <row r="8" spans="1:3" x14ac:dyDescent="0.25">
      <c r="A8" s="16" t="s">
        <v>235</v>
      </c>
      <c r="B8" s="13"/>
      <c r="C8" s="13"/>
    </row>
    <row r="9" spans="1:3" x14ac:dyDescent="0.25">
      <c r="A9" s="12" t="s">
        <v>236</v>
      </c>
      <c r="B9" s="13"/>
      <c r="C9" s="13"/>
    </row>
    <row r="10" spans="1:3" ht="48" x14ac:dyDescent="0.25">
      <c r="A10" s="7" t="s">
        <v>5</v>
      </c>
      <c r="B10" s="8" t="s">
        <v>237</v>
      </c>
      <c r="C10" s="9" t="s">
        <v>238</v>
      </c>
    </row>
    <row r="11" spans="1:3" ht="60" x14ac:dyDescent="0.25">
      <c r="A11" s="7" t="s">
        <v>6</v>
      </c>
      <c r="B11" s="8" t="s">
        <v>112</v>
      </c>
      <c r="C11" s="9" t="s">
        <v>239</v>
      </c>
    </row>
    <row r="12" spans="1:3" ht="48" x14ac:dyDescent="0.25">
      <c r="A12" s="7" t="s">
        <v>7</v>
      </c>
      <c r="B12" s="8" t="s">
        <v>114</v>
      </c>
      <c r="C12" s="10">
        <v>0.03</v>
      </c>
    </row>
    <row r="13" spans="1:3" ht="48" x14ac:dyDescent="0.25">
      <c r="A13" s="7" t="s">
        <v>8</v>
      </c>
      <c r="B13" s="8" t="s">
        <v>116</v>
      </c>
      <c r="C13" s="9" t="s">
        <v>240</v>
      </c>
    </row>
    <row r="14" spans="1:3" ht="36" x14ac:dyDescent="0.25">
      <c r="A14" s="7" t="s">
        <v>9</v>
      </c>
      <c r="B14" s="8" t="s">
        <v>11</v>
      </c>
      <c r="C14" s="10">
        <v>-150</v>
      </c>
    </row>
    <row r="15" spans="1:3" ht="36" x14ac:dyDescent="0.25">
      <c r="A15" s="7" t="s">
        <v>10</v>
      </c>
      <c r="B15" s="8" t="s">
        <v>241</v>
      </c>
      <c r="C15" s="10">
        <v>15</v>
      </c>
    </row>
    <row r="16" spans="1:3" ht="60" x14ac:dyDescent="0.25">
      <c r="A16" s="7" t="s">
        <v>12</v>
      </c>
      <c r="B16" s="8" t="s">
        <v>121</v>
      </c>
      <c r="C16" s="10">
        <v>7.1840000000000001E-2</v>
      </c>
    </row>
    <row r="17" spans="1:3" ht="48" x14ac:dyDescent="0.25">
      <c r="A17" s="7" t="s">
        <v>14</v>
      </c>
      <c r="B17" s="8" t="s">
        <v>122</v>
      </c>
      <c r="C17" s="10">
        <v>0.03</v>
      </c>
    </row>
    <row r="18" spans="1:3" ht="48" x14ac:dyDescent="0.25">
      <c r="A18" s="7" t="s">
        <v>15</v>
      </c>
      <c r="B18" s="8" t="s">
        <v>123</v>
      </c>
      <c r="C18" s="10">
        <v>0.71840000000000004</v>
      </c>
    </row>
    <row r="19" spans="1:3" ht="48" x14ac:dyDescent="0.25">
      <c r="A19" s="7" t="s">
        <v>16</v>
      </c>
      <c r="B19" s="8" t="s">
        <v>242</v>
      </c>
      <c r="C19" s="9" t="s">
        <v>243</v>
      </c>
    </row>
    <row r="20" spans="1:3" ht="24" x14ac:dyDescent="0.25">
      <c r="A20" s="7" t="s">
        <v>17</v>
      </c>
      <c r="B20" s="8" t="s">
        <v>244</v>
      </c>
      <c r="C20" s="10">
        <v>-60</v>
      </c>
    </row>
    <row r="21" spans="1:3" ht="24" x14ac:dyDescent="0.25">
      <c r="A21" s="7" t="s">
        <v>19</v>
      </c>
      <c r="B21" s="8" t="s">
        <v>245</v>
      </c>
      <c r="C21" s="10">
        <v>60</v>
      </c>
    </row>
    <row r="22" spans="1:3" x14ac:dyDescent="0.25">
      <c r="A22" s="12" t="s">
        <v>246</v>
      </c>
      <c r="B22" s="13"/>
      <c r="C22" s="13"/>
    </row>
    <row r="23" spans="1:3" ht="72" x14ac:dyDescent="0.25">
      <c r="A23" s="7" t="s">
        <v>20</v>
      </c>
      <c r="B23" s="8" t="s">
        <v>247</v>
      </c>
      <c r="C23" s="9" t="s">
        <v>248</v>
      </c>
    </row>
    <row r="24" spans="1:3" ht="48" x14ac:dyDescent="0.25">
      <c r="A24" s="7" t="s">
        <v>21</v>
      </c>
      <c r="B24" s="8" t="s">
        <v>249</v>
      </c>
      <c r="C24" s="10">
        <v>2</v>
      </c>
    </row>
    <row r="25" spans="1:3" ht="36" x14ac:dyDescent="0.25">
      <c r="A25" s="7" t="s">
        <v>22</v>
      </c>
      <c r="B25" s="8" t="s">
        <v>250</v>
      </c>
      <c r="C25" s="10">
        <v>2</v>
      </c>
    </row>
    <row r="26" spans="1:3" ht="48" x14ac:dyDescent="0.25">
      <c r="A26" s="7" t="s">
        <v>24</v>
      </c>
      <c r="B26" s="8" t="s">
        <v>251</v>
      </c>
      <c r="C26" s="10">
        <v>2</v>
      </c>
    </row>
    <row r="27" spans="1:3" ht="36" x14ac:dyDescent="0.25">
      <c r="A27" s="7" t="s">
        <v>25</v>
      </c>
      <c r="B27" s="8" t="s">
        <v>252</v>
      </c>
      <c r="C27" s="10">
        <v>2</v>
      </c>
    </row>
    <row r="28" spans="1:3" ht="72" x14ac:dyDescent="0.25">
      <c r="A28" s="7" t="s">
        <v>26</v>
      </c>
      <c r="B28" s="8" t="s">
        <v>253</v>
      </c>
      <c r="C28" s="10">
        <v>2</v>
      </c>
    </row>
    <row r="29" spans="1:3" ht="48" x14ac:dyDescent="0.25">
      <c r="A29" s="20" t="s">
        <v>254</v>
      </c>
      <c r="B29" s="8" t="s">
        <v>255</v>
      </c>
      <c r="C29" s="10">
        <v>2</v>
      </c>
    </row>
    <row r="30" spans="1:3" ht="60" x14ac:dyDescent="0.25">
      <c r="A30" s="20" t="s">
        <v>256</v>
      </c>
      <c r="B30" s="8" t="s">
        <v>257</v>
      </c>
      <c r="C30" s="10">
        <v>2</v>
      </c>
    </row>
    <row r="31" spans="1:3" ht="60" x14ac:dyDescent="0.25">
      <c r="A31" s="7" t="s">
        <v>31</v>
      </c>
      <c r="B31" s="8" t="s">
        <v>258</v>
      </c>
      <c r="C31" s="10">
        <v>2</v>
      </c>
    </row>
    <row r="32" spans="1:3" ht="48" x14ac:dyDescent="0.25">
      <c r="A32" s="20" t="s">
        <v>259</v>
      </c>
      <c r="B32" s="8" t="s">
        <v>260</v>
      </c>
      <c r="C32" s="10">
        <v>2</v>
      </c>
    </row>
    <row r="33" spans="1:3" ht="60" x14ac:dyDescent="0.25">
      <c r="A33" s="7" t="s">
        <v>33</v>
      </c>
      <c r="B33" s="8" t="s">
        <v>261</v>
      </c>
      <c r="C33" s="9" t="s">
        <v>159</v>
      </c>
    </row>
    <row r="34" spans="1:3" ht="48" x14ac:dyDescent="0.25">
      <c r="A34" s="20" t="s">
        <v>262</v>
      </c>
      <c r="B34" s="8" t="s">
        <v>263</v>
      </c>
      <c r="C34" s="10">
        <v>2</v>
      </c>
    </row>
    <row r="35" spans="1:3" ht="48" x14ac:dyDescent="0.25">
      <c r="A35" s="20" t="s">
        <v>264</v>
      </c>
      <c r="B35" s="8" t="s">
        <v>265</v>
      </c>
      <c r="C35" s="10">
        <v>2</v>
      </c>
    </row>
    <row r="36" spans="1:3" ht="48" x14ac:dyDescent="0.25">
      <c r="A36" s="7" t="s">
        <v>36</v>
      </c>
      <c r="B36" s="8" t="s">
        <v>266</v>
      </c>
      <c r="C36" s="10">
        <v>1</v>
      </c>
    </row>
    <row r="37" spans="1:3" ht="48" x14ac:dyDescent="0.25">
      <c r="A37" s="20" t="s">
        <v>267</v>
      </c>
      <c r="B37" s="8" t="s">
        <v>268</v>
      </c>
      <c r="C37" s="10">
        <v>1</v>
      </c>
    </row>
    <row r="38" spans="1:3" ht="48" x14ac:dyDescent="0.25">
      <c r="A38" s="7" t="s">
        <v>39</v>
      </c>
      <c r="B38" s="8" t="s">
        <v>269</v>
      </c>
      <c r="C38" s="9" t="s">
        <v>270</v>
      </c>
    </row>
    <row r="39" spans="1:3" ht="48" x14ac:dyDescent="0.25">
      <c r="A39" s="20" t="s">
        <v>271</v>
      </c>
      <c r="B39" s="8" t="s">
        <v>272</v>
      </c>
      <c r="C39" s="10">
        <v>5</v>
      </c>
    </row>
    <row r="40" spans="1:3" ht="48" x14ac:dyDescent="0.25">
      <c r="A40" s="7" t="s">
        <v>41</v>
      </c>
      <c r="B40" s="8" t="s">
        <v>273</v>
      </c>
      <c r="C40" s="9" t="s">
        <v>270</v>
      </c>
    </row>
    <row r="41" spans="1:3" ht="48" x14ac:dyDescent="0.25">
      <c r="A41" s="20" t="s">
        <v>274</v>
      </c>
      <c r="B41" s="8" t="s">
        <v>275</v>
      </c>
      <c r="C41" s="10">
        <v>5</v>
      </c>
    </row>
    <row r="42" spans="1:3" ht="48" x14ac:dyDescent="0.25">
      <c r="A42" s="7" t="s">
        <v>43</v>
      </c>
      <c r="B42" s="8" t="s">
        <v>266</v>
      </c>
      <c r="C42" s="9" t="s">
        <v>159</v>
      </c>
    </row>
    <row r="43" spans="1:3" ht="48" x14ac:dyDescent="0.25">
      <c r="A43" s="20" t="s">
        <v>276</v>
      </c>
      <c r="B43" s="8" t="s">
        <v>277</v>
      </c>
      <c r="C43" s="10">
        <v>5</v>
      </c>
    </row>
    <row r="44" spans="1:3" ht="48" x14ac:dyDescent="0.25">
      <c r="A44" s="20" t="s">
        <v>278</v>
      </c>
      <c r="B44" s="8" t="s">
        <v>279</v>
      </c>
      <c r="C44" s="10">
        <v>2</v>
      </c>
    </row>
    <row r="45" spans="1:3" ht="48" x14ac:dyDescent="0.25">
      <c r="A45" s="7" t="s">
        <v>46</v>
      </c>
      <c r="B45" s="8" t="s">
        <v>280</v>
      </c>
      <c r="C45" s="10">
        <v>2</v>
      </c>
    </row>
    <row r="46" spans="1:3" ht="48" x14ac:dyDescent="0.25">
      <c r="A46" s="20" t="s">
        <v>281</v>
      </c>
      <c r="B46" s="8" t="s">
        <v>282</v>
      </c>
      <c r="C46" s="10">
        <v>2</v>
      </c>
    </row>
    <row r="47" spans="1:3" ht="48" x14ac:dyDescent="0.25">
      <c r="A47" s="7" t="s">
        <v>48</v>
      </c>
      <c r="B47" s="8" t="s">
        <v>283</v>
      </c>
      <c r="C47" s="10">
        <v>2</v>
      </c>
    </row>
    <row r="48" spans="1:3" ht="36" x14ac:dyDescent="0.25">
      <c r="A48" s="20" t="s">
        <v>284</v>
      </c>
      <c r="B48" s="8" t="s">
        <v>285</v>
      </c>
      <c r="C48" s="10">
        <v>2</v>
      </c>
    </row>
    <row r="49" spans="1:3" ht="36" x14ac:dyDescent="0.25">
      <c r="A49" s="7" t="s">
        <v>52</v>
      </c>
      <c r="B49" s="8" t="s">
        <v>286</v>
      </c>
      <c r="C49" s="10">
        <v>6</v>
      </c>
    </row>
    <row r="50" spans="1:3" ht="48" x14ac:dyDescent="0.25">
      <c r="A50" s="20" t="s">
        <v>287</v>
      </c>
      <c r="B50" s="8" t="s">
        <v>288</v>
      </c>
      <c r="C50" s="10">
        <v>6</v>
      </c>
    </row>
    <row r="51" spans="1:3" x14ac:dyDescent="0.25">
      <c r="A51" s="12" t="s">
        <v>30</v>
      </c>
      <c r="B51" s="13"/>
      <c r="C51" s="13"/>
    </row>
    <row r="52" spans="1:3" ht="36" x14ac:dyDescent="0.25">
      <c r="A52" s="7" t="s">
        <v>56</v>
      </c>
      <c r="B52" s="8" t="s">
        <v>289</v>
      </c>
      <c r="C52" s="9" t="s">
        <v>118</v>
      </c>
    </row>
    <row r="53" spans="1:3" ht="48" x14ac:dyDescent="0.25">
      <c r="A53" s="7" t="s">
        <v>58</v>
      </c>
      <c r="B53" s="8" t="s">
        <v>290</v>
      </c>
      <c r="C53" s="9" t="s">
        <v>291</v>
      </c>
    </row>
    <row r="54" spans="1:3" ht="48" x14ac:dyDescent="0.25">
      <c r="A54" s="7" t="s">
        <v>59</v>
      </c>
      <c r="B54" s="8" t="s">
        <v>292</v>
      </c>
      <c r="C54" s="10">
        <v>2.2000000000000002</v>
      </c>
    </row>
    <row r="55" spans="1:3" ht="48" x14ac:dyDescent="0.25">
      <c r="A55" s="7" t="s">
        <v>60</v>
      </c>
      <c r="B55" s="8" t="s">
        <v>293</v>
      </c>
      <c r="C55" s="10">
        <v>6</v>
      </c>
    </row>
    <row r="56" spans="1:3" ht="48" x14ac:dyDescent="0.25">
      <c r="A56" s="7" t="s">
        <v>62</v>
      </c>
      <c r="B56" s="8" t="s">
        <v>135</v>
      </c>
      <c r="C56" s="10">
        <v>1.5</v>
      </c>
    </row>
    <row r="57" spans="1:3" ht="48" x14ac:dyDescent="0.25">
      <c r="A57" s="7" t="s">
        <v>64</v>
      </c>
      <c r="B57" s="8" t="s">
        <v>138</v>
      </c>
      <c r="C57" s="9" t="s">
        <v>294</v>
      </c>
    </row>
    <row r="58" spans="1:3" ht="60" x14ac:dyDescent="0.25">
      <c r="A58" s="7" t="s">
        <v>66</v>
      </c>
      <c r="B58" s="8" t="s">
        <v>141</v>
      </c>
      <c r="C58" s="10">
        <v>1.9</v>
      </c>
    </row>
    <row r="59" spans="1:3" ht="48" x14ac:dyDescent="0.25">
      <c r="A59" s="7" t="s">
        <v>68</v>
      </c>
      <c r="B59" s="8" t="s">
        <v>295</v>
      </c>
      <c r="C59" s="10">
        <v>8</v>
      </c>
    </row>
    <row r="60" spans="1:3" ht="24" x14ac:dyDescent="0.25">
      <c r="A60" s="7" t="s">
        <v>69</v>
      </c>
      <c r="B60" s="8" t="s">
        <v>296</v>
      </c>
      <c r="C60" s="10">
        <v>-5.76</v>
      </c>
    </row>
    <row r="61" spans="1:3" ht="36" x14ac:dyDescent="0.25">
      <c r="A61" s="7" t="s">
        <v>71</v>
      </c>
      <c r="B61" s="8" t="s">
        <v>297</v>
      </c>
      <c r="C61" s="10">
        <v>-5.0000000000000001E-4</v>
      </c>
    </row>
    <row r="62" spans="1:3" x14ac:dyDescent="0.25">
      <c r="A62" s="12" t="s">
        <v>298</v>
      </c>
      <c r="B62" s="13"/>
      <c r="C62" s="13"/>
    </row>
    <row r="63" spans="1:3" ht="72" x14ac:dyDescent="0.25">
      <c r="A63" s="7" t="s">
        <v>73</v>
      </c>
      <c r="B63" s="8" t="s">
        <v>299</v>
      </c>
      <c r="C63" s="10">
        <v>0.56000000000000005</v>
      </c>
    </row>
    <row r="64" spans="1:3" ht="72" x14ac:dyDescent="0.25">
      <c r="A64" s="7" t="s">
        <v>74</v>
      </c>
      <c r="B64" s="8" t="s">
        <v>300</v>
      </c>
      <c r="C64" s="10">
        <v>0.38</v>
      </c>
    </row>
    <row r="65" spans="1:3" ht="24" x14ac:dyDescent="0.25">
      <c r="A65" s="7" t="s">
        <v>75</v>
      </c>
      <c r="B65" s="8" t="s">
        <v>202</v>
      </c>
      <c r="C65" s="10">
        <v>19.399999999999999</v>
      </c>
    </row>
    <row r="66" spans="1:3" ht="36" x14ac:dyDescent="0.25">
      <c r="A66" s="7" t="s">
        <v>76</v>
      </c>
      <c r="B66" s="8" t="s">
        <v>301</v>
      </c>
      <c r="C66" s="10">
        <v>0.8</v>
      </c>
    </row>
    <row r="67" spans="1:3" ht="48" x14ac:dyDescent="0.25">
      <c r="A67" s="7" t="s">
        <v>77</v>
      </c>
      <c r="B67" s="8" t="s">
        <v>302</v>
      </c>
      <c r="C67" s="10">
        <v>30</v>
      </c>
    </row>
    <row r="68" spans="1:3" ht="48" x14ac:dyDescent="0.25">
      <c r="A68" s="7" t="s">
        <v>78</v>
      </c>
      <c r="B68" s="8" t="s">
        <v>303</v>
      </c>
      <c r="C68" s="10">
        <v>228</v>
      </c>
    </row>
    <row r="69" spans="1:3" ht="24" x14ac:dyDescent="0.25">
      <c r="A69" s="7" t="s">
        <v>79</v>
      </c>
      <c r="B69" s="8" t="s">
        <v>304</v>
      </c>
      <c r="C69" s="9" t="s">
        <v>305</v>
      </c>
    </row>
    <row r="70" spans="1:3" ht="48" x14ac:dyDescent="0.25">
      <c r="A70" s="7" t="s">
        <v>80</v>
      </c>
      <c r="B70" s="8" t="s">
        <v>306</v>
      </c>
      <c r="C70" s="10">
        <v>228</v>
      </c>
    </row>
    <row r="71" spans="1:3" ht="24" x14ac:dyDescent="0.25">
      <c r="A71" s="7" t="s">
        <v>81</v>
      </c>
      <c r="B71" s="8" t="s">
        <v>307</v>
      </c>
      <c r="C71" s="10">
        <v>2</v>
      </c>
    </row>
    <row r="72" spans="1:3" ht="48" x14ac:dyDescent="0.25">
      <c r="A72" s="7" t="s">
        <v>82</v>
      </c>
      <c r="B72" s="8" t="s">
        <v>308</v>
      </c>
      <c r="C72" s="10">
        <v>4</v>
      </c>
    </row>
    <row r="73" spans="1:3" ht="48" x14ac:dyDescent="0.25">
      <c r="A73" s="7" t="s">
        <v>83</v>
      </c>
      <c r="B73" s="8" t="s">
        <v>309</v>
      </c>
      <c r="C73" s="10">
        <v>8</v>
      </c>
    </row>
    <row r="74" spans="1:3" ht="48" x14ac:dyDescent="0.25">
      <c r="A74" s="7" t="s">
        <v>85</v>
      </c>
      <c r="B74" s="8" t="s">
        <v>310</v>
      </c>
      <c r="C74" s="10">
        <v>8</v>
      </c>
    </row>
    <row r="75" spans="1:3" ht="48" x14ac:dyDescent="0.25">
      <c r="A75" s="7" t="s">
        <v>86</v>
      </c>
      <c r="B75" s="8" t="s">
        <v>311</v>
      </c>
      <c r="C75" s="10">
        <v>13</v>
      </c>
    </row>
    <row r="76" spans="1:3" ht="36" x14ac:dyDescent="0.25">
      <c r="A76" s="7" t="s">
        <v>87</v>
      </c>
      <c r="B76" s="8" t="s">
        <v>312</v>
      </c>
      <c r="C76" s="10">
        <v>26</v>
      </c>
    </row>
    <row r="77" spans="1:3" ht="48" x14ac:dyDescent="0.25">
      <c r="A77" s="7" t="s">
        <v>89</v>
      </c>
      <c r="B77" s="8" t="s">
        <v>313</v>
      </c>
      <c r="C77" s="10">
        <v>90</v>
      </c>
    </row>
    <row r="78" spans="1:3" ht="48" x14ac:dyDescent="0.25">
      <c r="A78" s="7" t="s">
        <v>90</v>
      </c>
      <c r="B78" s="8" t="s">
        <v>314</v>
      </c>
      <c r="C78" s="10">
        <v>77</v>
      </c>
    </row>
    <row r="79" spans="1:3" ht="36" x14ac:dyDescent="0.25">
      <c r="A79" s="7" t="s">
        <v>91</v>
      </c>
      <c r="B79" s="8" t="s">
        <v>315</v>
      </c>
      <c r="C79" s="10">
        <v>154</v>
      </c>
    </row>
    <row r="80" spans="1:3" ht="48" x14ac:dyDescent="0.25">
      <c r="A80" s="7" t="s">
        <v>92</v>
      </c>
      <c r="B80" s="8" t="s">
        <v>316</v>
      </c>
      <c r="C80" s="10">
        <v>4</v>
      </c>
    </row>
    <row r="81" spans="1:3" ht="48" x14ac:dyDescent="0.25">
      <c r="A81" s="7" t="s">
        <v>93</v>
      </c>
      <c r="B81" s="8" t="s">
        <v>310</v>
      </c>
      <c r="C81" s="10">
        <v>8</v>
      </c>
    </row>
    <row r="82" spans="1:3" ht="48" x14ac:dyDescent="0.25">
      <c r="A82" s="7" t="s">
        <v>94</v>
      </c>
      <c r="B82" s="8" t="s">
        <v>317</v>
      </c>
      <c r="C82" s="10">
        <v>60</v>
      </c>
    </row>
    <row r="83" spans="1:3" ht="48" x14ac:dyDescent="0.25">
      <c r="A83" s="7" t="s">
        <v>96</v>
      </c>
      <c r="B83" s="8" t="s">
        <v>164</v>
      </c>
      <c r="C83" s="10">
        <v>50</v>
      </c>
    </row>
    <row r="84" spans="1:3" ht="48" x14ac:dyDescent="0.25">
      <c r="A84" s="7" t="s">
        <v>97</v>
      </c>
      <c r="B84" s="8" t="s">
        <v>165</v>
      </c>
      <c r="C84" s="10">
        <v>1000</v>
      </c>
    </row>
    <row r="85" spans="1:3" ht="48" x14ac:dyDescent="0.25">
      <c r="A85" s="7" t="s">
        <v>99</v>
      </c>
      <c r="B85" s="8" t="s">
        <v>166</v>
      </c>
      <c r="C85" s="10">
        <v>1000</v>
      </c>
    </row>
    <row r="86" spans="1:3" ht="36" x14ac:dyDescent="0.25">
      <c r="A86" s="7" t="s">
        <v>100</v>
      </c>
      <c r="B86" s="8" t="s">
        <v>318</v>
      </c>
      <c r="C86" s="10">
        <v>350</v>
      </c>
    </row>
    <row r="87" spans="1:3" ht="36" x14ac:dyDescent="0.25">
      <c r="A87" s="7" t="s">
        <v>101</v>
      </c>
      <c r="B87" s="8" t="s">
        <v>319</v>
      </c>
      <c r="C87" s="10">
        <v>350</v>
      </c>
    </row>
    <row r="88" spans="1:3" ht="48" x14ac:dyDescent="0.25">
      <c r="A88" s="7" t="s">
        <v>102</v>
      </c>
      <c r="B88" s="8" t="s">
        <v>320</v>
      </c>
      <c r="C88" s="10">
        <v>700</v>
      </c>
    </row>
    <row r="89" spans="1:3" ht="36" x14ac:dyDescent="0.25">
      <c r="A89" s="7" t="s">
        <v>103</v>
      </c>
      <c r="B89" s="8" t="s">
        <v>321</v>
      </c>
      <c r="C89" s="10">
        <v>700</v>
      </c>
    </row>
    <row r="90" spans="1:3" ht="48" x14ac:dyDescent="0.25">
      <c r="A90" s="7" t="s">
        <v>104</v>
      </c>
      <c r="B90" s="8" t="s">
        <v>322</v>
      </c>
      <c r="C90" s="10">
        <v>100</v>
      </c>
    </row>
    <row r="91" spans="1:3" ht="36" x14ac:dyDescent="0.25">
      <c r="A91" s="7" t="s">
        <v>105</v>
      </c>
      <c r="B91" s="8" t="s">
        <v>323</v>
      </c>
      <c r="C91" s="10">
        <v>8</v>
      </c>
    </row>
    <row r="92" spans="1:3" x14ac:dyDescent="0.25">
      <c r="A92" s="16" t="s">
        <v>324</v>
      </c>
      <c r="B92" s="13"/>
      <c r="C92" s="13"/>
    </row>
    <row r="93" spans="1:3" ht="48" x14ac:dyDescent="0.25">
      <c r="A93" s="7" t="s">
        <v>107</v>
      </c>
      <c r="B93" s="8" t="s">
        <v>325</v>
      </c>
      <c r="C93" s="9" t="s">
        <v>326</v>
      </c>
    </row>
    <row r="94" spans="1:3" ht="48" x14ac:dyDescent="0.25">
      <c r="A94" s="7" t="s">
        <v>108</v>
      </c>
      <c r="B94" s="8" t="s">
        <v>327</v>
      </c>
      <c r="C94" s="10">
        <v>1.0999999999999999E-2</v>
      </c>
    </row>
    <row r="95" spans="1:3" ht="48" x14ac:dyDescent="0.25">
      <c r="A95" s="7" t="s">
        <v>109</v>
      </c>
      <c r="B95" s="8" t="s">
        <v>328</v>
      </c>
      <c r="C95" s="9" t="s">
        <v>329</v>
      </c>
    </row>
    <row r="96" spans="1:3" ht="24" x14ac:dyDescent="0.25">
      <c r="A96" s="7" t="s">
        <v>330</v>
      </c>
      <c r="B96" s="8" t="s">
        <v>331</v>
      </c>
      <c r="C96" s="9" t="s">
        <v>332</v>
      </c>
    </row>
    <row r="97" spans="1:3" ht="36" x14ac:dyDescent="0.25">
      <c r="A97" s="7" t="s">
        <v>333</v>
      </c>
      <c r="B97" s="8" t="s">
        <v>334</v>
      </c>
      <c r="C97" s="10">
        <v>0.03</v>
      </c>
    </row>
    <row r="98" spans="1:3" ht="48" x14ac:dyDescent="0.25">
      <c r="A98" s="7" t="s">
        <v>335</v>
      </c>
      <c r="B98" s="8" t="s">
        <v>336</v>
      </c>
      <c r="C98" s="10">
        <v>0.6</v>
      </c>
    </row>
    <row r="99" spans="1:3" ht="36" x14ac:dyDescent="0.25">
      <c r="A99" s="7" t="s">
        <v>337</v>
      </c>
      <c r="B99" s="8" t="s">
        <v>338</v>
      </c>
      <c r="C99" s="10">
        <v>3</v>
      </c>
    </row>
    <row r="100" spans="1:3" ht="36" x14ac:dyDescent="0.25">
      <c r="A100" s="7" t="s">
        <v>339</v>
      </c>
      <c r="B100" s="8" t="s">
        <v>340</v>
      </c>
      <c r="C100" s="10">
        <v>6</v>
      </c>
    </row>
    <row r="101" spans="1:3" ht="36" x14ac:dyDescent="0.25">
      <c r="A101" s="7" t="s">
        <v>341</v>
      </c>
      <c r="B101" s="8" t="s">
        <v>342</v>
      </c>
      <c r="C101" s="10">
        <v>3</v>
      </c>
    </row>
    <row r="102" spans="1:3" ht="60" x14ac:dyDescent="0.25">
      <c r="A102" s="7" t="s">
        <v>343</v>
      </c>
      <c r="B102" s="8" t="s">
        <v>344</v>
      </c>
      <c r="C102" s="9" t="s">
        <v>345</v>
      </c>
    </row>
    <row r="103" spans="1:3" ht="36" x14ac:dyDescent="0.25">
      <c r="A103" s="7" t="s">
        <v>346</v>
      </c>
      <c r="B103" s="8" t="s">
        <v>347</v>
      </c>
      <c r="C103" s="10">
        <v>2</v>
      </c>
    </row>
  </sheetData>
  <mergeCells count="10">
    <mergeCell ref="A22:C22"/>
    <mergeCell ref="A51:C51"/>
    <mergeCell ref="A62:C62"/>
    <mergeCell ref="A92:C92"/>
    <mergeCell ref="A2:C2"/>
    <mergeCell ref="A4:A6"/>
    <mergeCell ref="B4:B6"/>
    <mergeCell ref="C4:C6"/>
    <mergeCell ref="A8:C8"/>
    <mergeCell ref="A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workbookViewId="0">
      <selection activeCell="B51" sqref="B51"/>
    </sheetView>
  </sheetViews>
  <sheetFormatPr defaultRowHeight="15" x14ac:dyDescent="0.25"/>
  <cols>
    <col min="2" max="2" width="67.85546875" customWidth="1"/>
  </cols>
  <sheetData>
    <row r="1" spans="1:3" x14ac:dyDescent="0.25">
      <c r="A1" s="2"/>
      <c r="B1" s="3"/>
      <c r="C1" s="1"/>
    </row>
    <row r="2" spans="1:3" x14ac:dyDescent="0.25">
      <c r="A2" s="14" t="s">
        <v>209</v>
      </c>
      <c r="B2" s="15"/>
      <c r="C2" s="15"/>
    </row>
    <row r="3" spans="1:3" x14ac:dyDescent="0.25">
      <c r="A3" s="2"/>
      <c r="B3" s="3"/>
      <c r="C3" s="4"/>
    </row>
    <row r="4" spans="1:3" ht="15" customHeight="1" x14ac:dyDescent="0.25">
      <c r="A4" s="17" t="s">
        <v>0</v>
      </c>
      <c r="B4" s="18" t="s">
        <v>1</v>
      </c>
      <c r="C4" s="18" t="s">
        <v>2</v>
      </c>
    </row>
    <row r="5" spans="1:3" x14ac:dyDescent="0.25">
      <c r="A5" s="17"/>
      <c r="B5" s="18"/>
      <c r="C5" s="18"/>
    </row>
    <row r="6" spans="1:3" x14ac:dyDescent="0.25">
      <c r="A6" s="17"/>
      <c r="B6" s="18"/>
      <c r="C6" s="18"/>
    </row>
    <row r="7" spans="1:3" x14ac:dyDescent="0.25">
      <c r="A7" s="6">
        <v>1</v>
      </c>
      <c r="B7" s="5">
        <v>2</v>
      </c>
      <c r="C7" s="5">
        <v>3</v>
      </c>
    </row>
    <row r="8" spans="1:3" x14ac:dyDescent="0.25">
      <c r="A8" s="16" t="s">
        <v>190</v>
      </c>
      <c r="B8" s="13"/>
      <c r="C8" s="13"/>
    </row>
    <row r="9" spans="1:3" x14ac:dyDescent="0.25">
      <c r="A9" s="12" t="s">
        <v>191</v>
      </c>
      <c r="B9" s="13"/>
      <c r="C9" s="13"/>
    </row>
    <row r="10" spans="1:3" ht="36" x14ac:dyDescent="0.25">
      <c r="A10" s="7" t="s">
        <v>5</v>
      </c>
      <c r="B10" s="8" t="s">
        <v>210</v>
      </c>
      <c r="C10" s="9" t="s">
        <v>211</v>
      </c>
    </row>
    <row r="11" spans="1:3" ht="24" x14ac:dyDescent="0.25">
      <c r="A11" s="7" t="s">
        <v>6</v>
      </c>
      <c r="B11" s="8" t="s">
        <v>192</v>
      </c>
      <c r="C11" s="9">
        <f>-0.26487</f>
        <v>-0.26486999999999999</v>
      </c>
    </row>
    <row r="12" spans="1:3" ht="24" x14ac:dyDescent="0.25">
      <c r="A12" s="7" t="s">
        <v>7</v>
      </c>
      <c r="B12" s="8" t="s">
        <v>193</v>
      </c>
      <c r="C12" s="9">
        <f>-0.097119</f>
        <v>-9.7118999999999997E-2</v>
      </c>
    </row>
    <row r="13" spans="1:3" ht="24" x14ac:dyDescent="0.25">
      <c r="A13" s="7" t="s">
        <v>8</v>
      </c>
      <c r="B13" s="8" t="s">
        <v>194</v>
      </c>
      <c r="C13" s="9">
        <f>-2.943</f>
        <v>-2.9430000000000001</v>
      </c>
    </row>
    <row r="14" spans="1:3" ht="24" x14ac:dyDescent="0.25">
      <c r="A14" s="7" t="s">
        <v>9</v>
      </c>
      <c r="B14" s="8" t="s">
        <v>195</v>
      </c>
      <c r="C14" s="9">
        <f>-36.4932</f>
        <v>-36.493200000000002</v>
      </c>
    </row>
    <row r="15" spans="1:3" ht="24" x14ac:dyDescent="0.25">
      <c r="A15" s="7" t="s">
        <v>10</v>
      </c>
      <c r="B15" s="8" t="s">
        <v>196</v>
      </c>
      <c r="C15" s="9">
        <f>-0.02943</f>
        <v>-2.9430000000000001E-2</v>
      </c>
    </row>
    <row r="16" spans="1:3" ht="36" x14ac:dyDescent="0.25">
      <c r="A16" s="7" t="s">
        <v>12</v>
      </c>
      <c r="B16" s="8" t="s">
        <v>213</v>
      </c>
      <c r="C16" s="9" t="s">
        <v>212</v>
      </c>
    </row>
    <row r="17" spans="1:3" ht="24" x14ac:dyDescent="0.25">
      <c r="A17" s="7" t="s">
        <v>14</v>
      </c>
      <c r="B17" s="8" t="s">
        <v>197</v>
      </c>
      <c r="C17" s="10">
        <v>46</v>
      </c>
    </row>
    <row r="18" spans="1:3" ht="36" x14ac:dyDescent="0.25">
      <c r="A18" s="7" t="s">
        <v>15</v>
      </c>
      <c r="B18" s="8" t="s">
        <v>214</v>
      </c>
      <c r="C18" s="10">
        <v>52</v>
      </c>
    </row>
    <row r="19" spans="1:3" ht="36" x14ac:dyDescent="0.25">
      <c r="A19" s="7" t="s">
        <v>16</v>
      </c>
      <c r="B19" s="8" t="s">
        <v>215</v>
      </c>
      <c r="C19" s="10">
        <v>52</v>
      </c>
    </row>
    <row r="20" spans="1:3" ht="36" x14ac:dyDescent="0.25">
      <c r="A20" s="7" t="s">
        <v>17</v>
      </c>
      <c r="B20" s="8" t="s">
        <v>216</v>
      </c>
      <c r="C20" s="10">
        <v>96</v>
      </c>
    </row>
    <row r="21" spans="1:3" ht="36" x14ac:dyDescent="0.25">
      <c r="A21" s="7" t="s">
        <v>19</v>
      </c>
      <c r="B21" s="8" t="s">
        <v>217</v>
      </c>
      <c r="C21" s="10">
        <v>96</v>
      </c>
    </row>
    <row r="22" spans="1:3" ht="36" x14ac:dyDescent="0.25">
      <c r="A22" s="7" t="s">
        <v>20</v>
      </c>
      <c r="B22" s="8" t="s">
        <v>218</v>
      </c>
      <c r="C22" s="10">
        <v>96</v>
      </c>
    </row>
    <row r="23" spans="1:3" ht="24" x14ac:dyDescent="0.25">
      <c r="A23" s="7" t="s">
        <v>21</v>
      </c>
      <c r="B23" s="8" t="s">
        <v>198</v>
      </c>
      <c r="C23" s="10">
        <v>96</v>
      </c>
    </row>
    <row r="24" spans="1:3" ht="48" x14ac:dyDescent="0.25">
      <c r="A24" s="7" t="s">
        <v>22</v>
      </c>
      <c r="B24" s="8" t="s">
        <v>219</v>
      </c>
      <c r="C24" s="10">
        <v>2</v>
      </c>
    </row>
    <row r="25" spans="1:3" ht="24" x14ac:dyDescent="0.25">
      <c r="A25" s="7" t="s">
        <v>24</v>
      </c>
      <c r="B25" s="8" t="s">
        <v>199</v>
      </c>
      <c r="C25" s="10">
        <v>2</v>
      </c>
    </row>
    <row r="26" spans="1:3" ht="48" x14ac:dyDescent="0.25">
      <c r="A26" s="7" t="s">
        <v>25</v>
      </c>
      <c r="B26" s="8" t="s">
        <v>220</v>
      </c>
      <c r="C26" s="10">
        <v>2</v>
      </c>
    </row>
    <row r="27" spans="1:3" ht="36" x14ac:dyDescent="0.25">
      <c r="A27" s="7" t="s">
        <v>26</v>
      </c>
      <c r="B27" s="8" t="s">
        <v>221</v>
      </c>
      <c r="C27" s="10">
        <v>2</v>
      </c>
    </row>
    <row r="28" spans="1:3" ht="48" x14ac:dyDescent="0.25">
      <c r="A28" s="7" t="s">
        <v>27</v>
      </c>
      <c r="B28" s="8" t="s">
        <v>222</v>
      </c>
      <c r="C28" s="10">
        <v>2</v>
      </c>
    </row>
    <row r="29" spans="1:3" ht="36" x14ac:dyDescent="0.25">
      <c r="A29" s="7" t="s">
        <v>29</v>
      </c>
      <c r="B29" s="8" t="s">
        <v>223</v>
      </c>
      <c r="C29" s="10">
        <v>2</v>
      </c>
    </row>
    <row r="30" spans="1:3" x14ac:dyDescent="0.25">
      <c r="A30" s="12" t="s">
        <v>200</v>
      </c>
      <c r="B30" s="13"/>
      <c r="C30" s="13"/>
    </row>
    <row r="31" spans="1:3" x14ac:dyDescent="0.25">
      <c r="A31" s="12" t="s">
        <v>201</v>
      </c>
      <c r="B31" s="13"/>
      <c r="C31" s="13"/>
    </row>
    <row r="32" spans="1:3" ht="48" x14ac:dyDescent="0.25">
      <c r="A32" s="7" t="s">
        <v>31</v>
      </c>
      <c r="B32" s="8" t="s">
        <v>110</v>
      </c>
      <c r="C32" s="9" t="s">
        <v>224</v>
      </c>
    </row>
    <row r="33" spans="1:3" ht="48" x14ac:dyDescent="0.25">
      <c r="A33" s="7" t="s">
        <v>32</v>
      </c>
      <c r="B33" s="8" t="s">
        <v>112</v>
      </c>
      <c r="C33" s="9" t="s">
        <v>225</v>
      </c>
    </row>
    <row r="34" spans="1:3" ht="48" x14ac:dyDescent="0.25">
      <c r="A34" s="7" t="s">
        <v>33</v>
      </c>
      <c r="B34" s="8" t="s">
        <v>114</v>
      </c>
      <c r="C34" s="10">
        <v>0.02</v>
      </c>
    </row>
    <row r="35" spans="1:3" ht="36" x14ac:dyDescent="0.25">
      <c r="A35" s="7" t="s">
        <v>34</v>
      </c>
      <c r="B35" s="8" t="s">
        <v>116</v>
      </c>
      <c r="C35" s="9" t="s">
        <v>226</v>
      </c>
    </row>
    <row r="36" spans="1:3" ht="48" x14ac:dyDescent="0.25">
      <c r="A36" s="7" t="s">
        <v>35</v>
      </c>
      <c r="B36" s="8" t="s">
        <v>121</v>
      </c>
      <c r="C36" s="9" t="s">
        <v>225</v>
      </c>
    </row>
    <row r="37" spans="1:3" ht="48" x14ac:dyDescent="0.25">
      <c r="A37" s="7" t="s">
        <v>36</v>
      </c>
      <c r="B37" s="8" t="s">
        <v>228</v>
      </c>
      <c r="C37" s="9" t="s">
        <v>227</v>
      </c>
    </row>
    <row r="38" spans="1:3" ht="24" x14ac:dyDescent="0.25">
      <c r="A38" s="7" t="s">
        <v>37</v>
      </c>
      <c r="B38" s="8" t="s">
        <v>202</v>
      </c>
      <c r="C38" s="10">
        <v>5</v>
      </c>
    </row>
    <row r="39" spans="1:3" ht="36" x14ac:dyDescent="0.25">
      <c r="A39" s="7" t="s">
        <v>39</v>
      </c>
      <c r="B39" s="8" t="s">
        <v>122</v>
      </c>
      <c r="C39" s="10">
        <v>0.02</v>
      </c>
    </row>
    <row r="40" spans="1:3" ht="36" x14ac:dyDescent="0.25">
      <c r="A40" s="7" t="s">
        <v>40</v>
      </c>
      <c r="B40" s="8" t="s">
        <v>123</v>
      </c>
      <c r="C40" s="10">
        <v>0.81100000000000005</v>
      </c>
    </row>
    <row r="41" spans="1:3" x14ac:dyDescent="0.25">
      <c r="A41" s="12" t="s">
        <v>203</v>
      </c>
      <c r="B41" s="13"/>
      <c r="C41" s="13"/>
    </row>
    <row r="42" spans="1:3" ht="48" x14ac:dyDescent="0.25">
      <c r="A42" s="7" t="s">
        <v>41</v>
      </c>
      <c r="B42" s="8" t="s">
        <v>229</v>
      </c>
      <c r="C42" s="10">
        <v>0.7</v>
      </c>
    </row>
    <row r="43" spans="1:3" ht="36" x14ac:dyDescent="0.25">
      <c r="A43" s="7" t="s">
        <v>42</v>
      </c>
      <c r="B43" s="8" t="s">
        <v>213</v>
      </c>
      <c r="C43" s="9" t="s">
        <v>226</v>
      </c>
    </row>
    <row r="44" spans="1:3" x14ac:dyDescent="0.25">
      <c r="A44" s="12" t="s">
        <v>204</v>
      </c>
      <c r="B44" s="13"/>
      <c r="C44" s="13"/>
    </row>
    <row r="45" spans="1:3" ht="48" x14ac:dyDescent="0.25">
      <c r="A45" s="7" t="s">
        <v>43</v>
      </c>
      <c r="B45" s="8" t="s">
        <v>230</v>
      </c>
      <c r="C45" s="10">
        <v>3</v>
      </c>
    </row>
    <row r="46" spans="1:3" ht="36" x14ac:dyDescent="0.25">
      <c r="A46" s="7" t="s">
        <v>44</v>
      </c>
      <c r="B46" s="8" t="s">
        <v>205</v>
      </c>
      <c r="C46" s="10">
        <v>3</v>
      </c>
    </row>
    <row r="47" spans="1:3" ht="36" x14ac:dyDescent="0.25">
      <c r="A47" s="7" t="s">
        <v>45</v>
      </c>
      <c r="B47" s="8" t="s">
        <v>206</v>
      </c>
      <c r="C47" s="10">
        <v>3</v>
      </c>
    </row>
    <row r="48" spans="1:3" ht="24" x14ac:dyDescent="0.25">
      <c r="A48" s="7" t="s">
        <v>46</v>
      </c>
      <c r="B48" s="8" t="s">
        <v>207</v>
      </c>
      <c r="C48" s="9" t="s">
        <v>231</v>
      </c>
    </row>
    <row r="49" spans="1:3" x14ac:dyDescent="0.25">
      <c r="A49" s="12" t="s">
        <v>208</v>
      </c>
      <c r="B49" s="13"/>
      <c r="C49" s="13"/>
    </row>
    <row r="50" spans="1:3" ht="48" x14ac:dyDescent="0.25">
      <c r="A50" s="7" t="s">
        <v>47</v>
      </c>
      <c r="B50" s="8" t="s">
        <v>232</v>
      </c>
      <c r="C50" s="10">
        <v>0.58499999999999996</v>
      </c>
    </row>
    <row r="51" spans="1:3" ht="36" x14ac:dyDescent="0.25">
      <c r="A51" s="7" t="s">
        <v>48</v>
      </c>
      <c r="B51" s="8" t="s">
        <v>213</v>
      </c>
      <c r="C51" s="9" t="s">
        <v>233</v>
      </c>
    </row>
    <row r="52" spans="1:3" ht="36" x14ac:dyDescent="0.25">
      <c r="A52" s="7" t="s">
        <v>50</v>
      </c>
      <c r="B52" s="8" t="s">
        <v>234</v>
      </c>
      <c r="C52" s="10">
        <v>1</v>
      </c>
    </row>
  </sheetData>
  <mergeCells count="11">
    <mergeCell ref="A2:C2"/>
    <mergeCell ref="A8:C8"/>
    <mergeCell ref="A9:C9"/>
    <mergeCell ref="A4:A6"/>
    <mergeCell ref="B4:B6"/>
    <mergeCell ref="C4:C6"/>
    <mergeCell ref="A30:C30"/>
    <mergeCell ref="A31:C31"/>
    <mergeCell ref="A41:C41"/>
    <mergeCell ref="A44:C44"/>
    <mergeCell ref="A49:C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Наружные сети электроснабжения</vt:lpstr>
      <vt:lpstr>Наружные сети электроснабжения </vt:lpstr>
      <vt:lpstr>Наружные сети связи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2021-05-06T09:19:38Z</dcterms:modified>
</cp:coreProperties>
</file>