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0.958\"/>
    </mc:Choice>
  </mc:AlternateContent>
  <xr:revisionPtr revIDLastSave="0" documentId="13_ncr:1_{3E736579-71CD-4029-B25D-8103F9FD4F7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СР по форме №4 с материалами" sheetId="2" r:id="rId1"/>
  </sheets>
  <definedNames>
    <definedName name="_xlnm.Print_Titles" localSheetId="0">'ЛСР по форме №4 с материалами'!$27:$27</definedName>
  </definedNames>
  <calcPr calcId="181029"/>
</workbook>
</file>

<file path=xl/calcChain.xml><?xml version="1.0" encoding="utf-8"?>
<calcChain xmlns="http://schemas.openxmlformats.org/spreadsheetml/2006/main">
  <c r="H68" i="2" l="1"/>
  <c r="H70" i="2" s="1"/>
  <c r="H69" i="2"/>
</calcChain>
</file>

<file path=xl/sharedStrings.xml><?xml version="1.0" encoding="utf-8"?>
<sst xmlns="http://schemas.openxmlformats.org/spreadsheetml/2006/main" count="126" uniqueCount="102">
  <si>
    <t>(наименование стройки)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</si>
  <si>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</si>
  <si>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</si>
  <si>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</si>
  <si>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</si>
  <si>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Всего</t>
  </si>
  <si>
    <t>СОГЛАСОВАНО:</t>
  </si>
  <si>
    <t>УТВЕРЖДАЮ: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</si>
  <si>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</si>
  <si>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</si>
  <si>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</si>
  <si>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</si>
  <si>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</si>
  <si>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</si>
  <si>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</si>
  <si>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</si>
  <si>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</si>
  <si>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</si>
  <si>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 xml:space="preserve">Основание: </t>
  </si>
  <si>
    <t>эксплуата-
ции машин</t>
  </si>
  <si>
    <t>_______________</t>
  </si>
  <si>
    <t>__________________</t>
  </si>
  <si>
    <t>мате-
риалы</t>
  </si>
  <si>
    <t>" _____ " ________________ 2020 г.</t>
  </si>
  <si>
    <t>"______ " _______________2020 г.</t>
  </si>
  <si>
    <t>Молочно-товарная ферма на 1000 голов основного стада с. Раздольное</t>
  </si>
  <si>
    <t>тыс. руб.</t>
  </si>
  <si>
    <t>Составлен(а) в текущих (прогнозных) ценах по состоянию на ______________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</si>
  <si>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</si>
  <si>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</si>
  <si>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_______________________________________________________________________________________________445,35</t>
  </si>
  <si>
    <t>чел.час</t>
  </si>
  <si>
    <t>Сметная стоимость _______________________________________________________________________________________________</t>
  </si>
  <si>
    <t xml:space="preserve">      оборудования _______________________________________________________________________________________________</t>
  </si>
  <si>
    <t xml:space="preserve">      монтажных работ _______________________________________________________________________________________________</t>
  </si>
  <si>
    <t xml:space="preserve">Раздел 1. </t>
  </si>
  <si>
    <t>Резервуар 1 КНС</t>
  </si>
  <si>
    <t>1</t>
  </si>
  <si>
    <r>
      <t>ФЕРм37-01-001-08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</si>
  <si>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Монтаж сосудов и аппаратов без механизмов на открытой площадке, масса сосудов и аппаратов 3 т
(шт)</t>
    </r>
    <r>
      <rPr>
        <i/>
        <sz val="7"/>
        <rFont val="Arial"/>
        <family val="2"/>
        <charset val="204"/>
      </rPr>
      <t xml:space="preserve">
Монтаж оборудования:
НР (628,66 руб.): 84% от ФОТ
СП (449,04 руб.): 60% от ФОТ</t>
    </r>
  </si>
  <si>
    <t>2565,56
679,32</t>
  </si>
  <si>
    <t>600,7
69,08</t>
  </si>
  <si>
    <t>2</t>
  </si>
  <si>
    <r>
      <t>ФЕРм35-01-003-01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</si>
  <si>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Транспортер штанговый, длина горизонтального транспортера 170 м, наклонного 6,8 м тип ТШ-30А
(компл)</t>
    </r>
    <r>
      <rPr>
        <i/>
        <sz val="7"/>
        <rFont val="Arial"/>
        <family val="2"/>
        <charset val="204"/>
      </rPr>
      <t xml:space="preserve">
Монтаж оборудования:
НР (1151,91 руб.): 84% от ФОТ
СП (822,79 руб.): 60% от ФОТ</t>
    </r>
  </si>
  <si>
    <t>2238,7
1346,72</t>
  </si>
  <si>
    <t>486,51
24,6</t>
  </si>
  <si>
    <t>486,51
24,60</t>
  </si>
  <si>
    <t>3</t>
  </si>
  <si>
    <r>
      <t>ФЕРм35-01-003-02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</si>
  <si>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При изменении длины транспортера типа ТШ-30А добавлять или исключать на каждый 1 м
(м)</t>
    </r>
    <r>
      <rPr>
        <i/>
        <sz val="7"/>
        <rFont val="Arial"/>
        <family val="2"/>
        <charset val="204"/>
      </rPr>
      <t xml:space="preserve">
Монтаж оборудования:
НР (7,81 руб.): 84% от ФОТ
СП (5,58 руб.): 60% от ФОТ</t>
    </r>
  </si>
  <si>
    <t>10,02
9,3</t>
  </si>
  <si>
    <t>4</t>
  </si>
  <si>
    <r>
      <t>ФЕРм35-01-005-05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</si>
  <si>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Отделитель механических включений для очистки жидкого навоза, тип ОМВ-200
(шт)</t>
    </r>
    <r>
      <rPr>
        <i/>
        <sz val="7"/>
        <rFont val="Arial"/>
        <family val="2"/>
        <charset val="204"/>
      </rPr>
      <t xml:space="preserve">
Монтаж оборудования:
НР (220,21 руб.): 84% от ФОТ
СП (157,3 руб.): 60% от ФОТ</t>
    </r>
  </si>
  <si>
    <t>463,95
250,61</t>
  </si>
  <si>
    <t>106,53
11,55</t>
  </si>
  <si>
    <t>5</t>
  </si>
  <si>
    <r>
      <t>ФЕРм07-04-028-04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</si>
  <si>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Насос погружной заливочный, масса 0,11 т
(шт)</t>
    </r>
    <r>
      <rPr>
        <i/>
        <sz val="7"/>
        <rFont val="Arial"/>
        <family val="2"/>
        <charset val="204"/>
      </rPr>
      <t xml:space="preserve">
Монтаж оборудования:
НР (373,9 руб.): 84% от ФОТ
СП (267,07 руб.): 60% от ФОТ</t>
    </r>
  </si>
  <si>
    <t>575,64
215,28</t>
  </si>
  <si>
    <t>103,85
7,28</t>
  </si>
  <si>
    <t>207,7
14,56</t>
  </si>
  <si>
    <t>6</t>
  </si>
  <si>
    <r>
      <t>ФЕРм35-01-053-07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</si>
  <si>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Установка для смешивания мелассы с карбамидом, тип СМ-1,7
(шт)</t>
    </r>
    <r>
      <rPr>
        <i/>
        <sz val="7"/>
        <rFont val="Arial"/>
        <family val="2"/>
        <charset val="204"/>
      </rPr>
      <t xml:space="preserve">
Монтаж оборудования:
НР (1214,47 руб.): 84% от ФОТ
СП (867,48 руб.): 60% от ФОТ</t>
    </r>
  </si>
  <si>
    <t>1059,03
696,54</t>
  </si>
  <si>
    <t>219,85
26,36</t>
  </si>
  <si>
    <t>439,7
52,72</t>
  </si>
  <si>
    <t>Коммерческое предложение ООО Логистик-Серис</t>
  </si>
  <si>
    <r>
      <t>(Модульная станция МКНС-40  утепленном контейнере( (47995,54+3814,37+3894,66+5943,63+2117,12+3668,28+5865,09+1403,33+1091,48)*68,98/1,2*1,06*1,012)/4,63
(1 комплект)</t>
    </r>
    <r>
      <rPr>
        <i/>
        <sz val="7"/>
        <rFont val="Arial"/>
        <family val="2"/>
        <charset val="204"/>
      </rPr>
      <t xml:space="preserve">
ПЗ=((47995,54+3814,37+3894,66+5943,63+2117,12+3668,28+5865,09+1403,33+1091,48)*68,98/1,2*1,06*1,012)/4,63
Оборудование</t>
    </r>
  </si>
  <si>
    <r>
      <t>7</t>
    </r>
    <r>
      <rPr>
        <i/>
        <sz val="9"/>
        <rFont val="Arial"/>
        <family val="2"/>
        <charset val="204"/>
      </rPr>
      <t xml:space="preserve">
О</t>
    </r>
  </si>
  <si>
    <r>
      <t>1009437,17</t>
    </r>
    <r>
      <rPr>
        <i/>
        <sz val="6"/>
        <rFont val="Arial"/>
        <family val="2"/>
        <charset val="204"/>
      </rPr>
      <t xml:space="preserve">
((47995,54+3814,37+3894,66+5943,63+2117,12+3668,28+5865,09+1403,33+1091,48)*68,98/1,2*1,06*1,012)/4,63</t>
    </r>
  </si>
  <si>
    <t xml:space="preserve">
((47995,54+3814,37+3894,66+5943,63+2117,12+3668,28+5865,09+1403,33+1091,48)*68,98/1,2*1,06*1,012)/4,63</t>
  </si>
  <si>
    <t>Итого прямые затраты по разделу в базисных ценах</t>
  </si>
  <si>
    <t>1841,67
172,51</t>
  </si>
  <si>
    <t>Накладные расходы</t>
  </si>
  <si>
    <t>Сметная прибыль</t>
  </si>
  <si>
    <t>Итоги по разделу 1  :</t>
  </si>
  <si>
    <t xml:space="preserve">  Итого Монтажные работы</t>
  </si>
  <si>
    <t xml:space="preserve">  Итого Оборудование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</si>
  <si>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</si>
  <si>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</si>
  <si>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</si>
  <si>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</si>
  <si>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</si>
  <si>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Оборудование</t>
  </si>
  <si>
    <t xml:space="preserve">      Накладные расходы</t>
  </si>
  <si>
    <t xml:space="preserve">      Сметная прибыль</t>
  </si>
  <si>
    <t xml:space="preserve">  Итого по разделу 1 </t>
  </si>
  <si>
    <t>ИТОГИ ПО СМЕТЕ:</t>
  </si>
  <si>
    <t>Итого прямые затраты по смете в базисных ценах</t>
  </si>
  <si>
    <t>Итоги по смете:</t>
  </si>
  <si>
    <t xml:space="preserve">  ВСЕГО по смете</t>
  </si>
  <si>
    <t xml:space="preserve"> Технологичесое оборудование</t>
  </si>
  <si>
    <t xml:space="preserve">  Индекс СМР 4к.2020 г 6 804,70 * 13,52</t>
  </si>
  <si>
    <t xml:space="preserve">  Индекс оборудование  4к.2020 г 6 804,70 *4,63</t>
  </si>
  <si>
    <t>___________________________4872,624</t>
  </si>
  <si>
    <t>_______________________________________________________________________________________________198,933</t>
  </si>
  <si>
    <t>_______________________________________________________________________________________________4673,693</t>
  </si>
  <si>
    <t>___________________________57,892</t>
  </si>
  <si>
    <t>ЛОКАЛЬНЫЙ СМЕТНЫЙ РАСЧЕТ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</si>
</sst>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7"/>
      <name val="Arial"/>
      <family val="2"/>
      <charset val="204"/>
    </font>
    <font>
      <i/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right" vertical="top"/>
    </xf>
    <xf numFmtId="49" fontId="3" fillId="0" borderId="0" xfId="0" applyNumberFormat="1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49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49" fontId="4" fillId="0" borderId="1" xfId="0" applyNumberFormat="1" applyFont="1" applyBorder="1"/>
    <xf numFmtId="0" fontId="4" fillId="0" borderId="1" xfId="0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49" fontId="4" fillId="0" borderId="0" xfId="0" applyNumberFormat="1" applyFont="1" applyAlignment="1"/>
    <xf numFmtId="0" fontId="2" fillId="0" borderId="2" xfId="0" quotePrefix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/>
    </xf>
    <xf numFmtId="0" fontId="2" fillId="0" borderId="2" xfId="0" quotePrefix="1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4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Q70"/>
  <sheetViews>
    <sheetView showGridLines="0" tabSelected="1" topLeftCell="A3" zoomScaleNormal="100" zoomScaleSheetLayoutView="75" workbookViewId="0">
      <selection activeCell="D9" sqref="D9"/>
    </sheetView>
  </sheetViews>
  <sheetFormatPr defaultRowHeight="12.75" outlineLevelRow="2" x14ac:dyDescent="0.2"/>
  <cols>
    <col min="1" max="1" width="3.5703125" style="34" customWidth="1"/>
    <col min="2" max="2" width="16.42578125" style="2" customWidth="1"/>
    <col min="3" max="3" width="34.7109375" style="3" customWidth="1"/>
    <col min="4" max="4" width="17.140625" style="4" customWidth="1"/>
    <col min="5" max="5" width="8.7109375" style="5" customWidth="1"/>
    <col min="6" max="13" width="8.7109375" style="6" customWidth="1"/>
    <col min="14" max="14" width="9.140625" style="6"/>
    <col min="15" max="15" width="7.140625" style="6" customWidth="1"/>
    <col min="16" max="17" width="6.28515625" style="6" customWidth="1"/>
    <col min="18" max="16384" width="9.140625" style="7"/>
  </cols>
  <sheetData>
    <row r="1" spans="1:17" outlineLevel="2" x14ac:dyDescent="0.2">
      <c r="A1" s="1" t="s">
        <v>6</v>
      </c>
      <c r="J1" s="1" t="s">
        <v>7</v>
      </c>
      <c r="N1" s="7"/>
      <c r="O1" s="7"/>
      <c r="P1" s="7"/>
      <c r="Q1" s="7"/>
    </row>
    <row r="2" spans="1:17" outlineLevel="1" x14ac:dyDescent="0.2">
      <c r="A2" s="8"/>
      <c r="J2" s="8"/>
      <c r="N2" s="7"/>
      <c r="O2" s="7"/>
      <c r="P2" s="7"/>
      <c r="Q2" s="7"/>
    </row>
    <row r="3" spans="1:17" outlineLevel="1" x14ac:dyDescent="0.2">
      <c r="A3" s="8"/>
      <c r="J3" s="8"/>
      <c r="N3" s="7"/>
      <c r="O3" s="7"/>
      <c r="P3" s="7"/>
      <c r="Q3" s="7"/>
    </row>
    <row r="4" spans="1:17" outlineLevel="1" x14ac:dyDescent="0.2">
      <c r="A4" s="8" t="s">
        <v>20</v>
      </c>
      <c r="J4" s="8" t="s">
        <v>21</v>
      </c>
      <c r="N4" s="7"/>
      <c r="O4" s="7"/>
      <c r="P4" s="7"/>
      <c r="Q4" s="7"/>
    </row>
    <row r="5" spans="1:17" outlineLevel="1" x14ac:dyDescent="0.2">
      <c r="A5" s="9" t="s">
        <v>23</v>
      </c>
      <c r="J5" s="9" t="s">
        <v>24</v>
      </c>
      <c r="N5" s="7"/>
      <c r="O5" s="7"/>
      <c r="P5" s="7"/>
      <c r="Q5" s="7"/>
    </row>
    <row r="6" spans="1:17" x14ac:dyDescent="0.2">
      <c r="A6" s="59" t="s">
        <v>25</v>
      </c>
      <c r="B6" s="60"/>
      <c r="C6" s="60"/>
      <c r="D6" s="60"/>
      <c r="E6" s="60"/>
      <c r="F6" s="60"/>
      <c r="G6" s="60"/>
      <c r="H6" s="60"/>
      <c r="I6" s="60"/>
      <c r="J6" s="60"/>
      <c r="K6" s="60"/>
      <c r="N6" s="7"/>
      <c r="O6" s="7"/>
      <c r="P6" s="7"/>
      <c r="Q6" s="7"/>
    </row>
    <row r="7" spans="1:17" x14ac:dyDescent="0.2">
      <c r="A7" s="4"/>
      <c r="B7" s="10"/>
      <c r="C7" s="11"/>
      <c r="D7" s="12" t="s">
        <v>0</v>
      </c>
      <c r="E7" s="13"/>
      <c r="F7" s="19"/>
      <c r="G7" s="19"/>
      <c r="H7" s="11"/>
      <c r="I7" s="11"/>
      <c r="J7" s="11"/>
      <c r="N7" s="7"/>
      <c r="O7" s="7"/>
      <c r="P7" s="7"/>
      <c r="Q7" s="7"/>
    </row>
    <row r="8" spans="1:17" x14ac:dyDescent="0.2">
      <c r="A8" s="4"/>
      <c r="B8" s="14"/>
      <c r="C8" s="6"/>
      <c r="D8" s="6"/>
      <c r="E8" s="6"/>
      <c r="N8" s="7"/>
      <c r="O8" s="7"/>
      <c r="P8" s="7"/>
      <c r="Q8" s="7"/>
    </row>
    <row r="9" spans="1:17" ht="15.75" x14ac:dyDescent="0.2">
      <c r="A9" s="4"/>
      <c r="B9" s="14"/>
      <c r="C9" s="6"/>
      <c r="D9" s="15" t="s">
        <v>101</v>
      </c>
      <c r="F9" s="16"/>
      <c r="G9" s="16"/>
      <c r="H9" s="16"/>
      <c r="N9" s="7"/>
      <c r="O9" s="7"/>
      <c r="P9" s="7"/>
      <c r="Q9" s="7"/>
    </row>
    <row r="10" spans="1:17" x14ac:dyDescent="0.2">
      <c r="A10" s="4"/>
      <c r="B10" s="14"/>
      <c r="C10" s="6"/>
      <c r="D10" s="17" t="s">
        <v>1</v>
      </c>
      <c r="F10" s="18"/>
      <c r="G10" s="18"/>
      <c r="H10" s="18"/>
      <c r="N10" s="7"/>
      <c r="O10" s="7"/>
      <c r="P10" s="7"/>
      <c r="Q10" s="7"/>
    </row>
    <row r="11" spans="1:17" x14ac:dyDescent="0.2">
      <c r="A11" s="24"/>
      <c r="B11" s="25"/>
      <c r="C11" s="26"/>
      <c r="D11" s="26"/>
      <c r="E11" s="26"/>
      <c r="F11" s="26"/>
      <c r="G11" s="26"/>
      <c r="H11" s="26"/>
      <c r="I11" s="26"/>
      <c r="J11" s="26"/>
      <c r="N11" s="7"/>
      <c r="O11" s="7"/>
      <c r="P11" s="7"/>
      <c r="Q11" s="7"/>
    </row>
    <row r="12" spans="1:17" x14ac:dyDescent="0.2">
      <c r="A12" s="27" t="s">
        <v>2</v>
      </c>
      <c r="B12" s="61" t="s">
        <v>94</v>
      </c>
      <c r="C12" s="60"/>
      <c r="D12" s="60"/>
      <c r="E12" s="60"/>
      <c r="F12" s="60"/>
      <c r="G12" s="60"/>
      <c r="H12" s="60"/>
      <c r="I12" s="60"/>
      <c r="J12" s="60"/>
      <c r="K12" s="60"/>
      <c r="N12" s="7"/>
      <c r="O12" s="7"/>
      <c r="P12" s="7"/>
      <c r="Q12" s="7"/>
    </row>
    <row r="13" spans="1:17" x14ac:dyDescent="0.2">
      <c r="A13" s="24"/>
      <c r="B13" s="28"/>
      <c r="C13" s="29"/>
      <c r="D13" s="12" t="s">
        <v>3</v>
      </c>
      <c r="E13" s="36"/>
      <c r="F13" s="12"/>
      <c r="G13" s="12"/>
      <c r="H13" s="12"/>
      <c r="I13" s="29"/>
      <c r="J13" s="29"/>
      <c r="K13" s="11"/>
      <c r="N13" s="7"/>
      <c r="O13" s="7"/>
      <c r="P13" s="7"/>
      <c r="Q13" s="7"/>
    </row>
    <row r="14" spans="1:17" x14ac:dyDescent="0.2">
      <c r="A14" s="7"/>
      <c r="B14" s="30"/>
      <c r="C14" s="26"/>
      <c r="D14" s="26"/>
      <c r="E14" s="26"/>
      <c r="F14" s="26"/>
      <c r="G14" s="26"/>
      <c r="H14" s="26"/>
      <c r="I14" s="26"/>
      <c r="J14" s="26"/>
      <c r="N14" s="7"/>
      <c r="O14" s="7"/>
      <c r="P14" s="7"/>
      <c r="Q14" s="7"/>
    </row>
    <row r="15" spans="1:17" x14ac:dyDescent="0.2">
      <c r="A15" s="17"/>
      <c r="B15" s="62" t="s">
        <v>18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7"/>
      <c r="O15" s="7"/>
      <c r="P15" s="7"/>
      <c r="Q15" s="7"/>
    </row>
    <row r="16" spans="1:17" x14ac:dyDescent="0.2">
      <c r="A16" s="17"/>
      <c r="B16" s="31" t="s">
        <v>32</v>
      </c>
      <c r="C16" s="32"/>
      <c r="D16" s="54" t="s">
        <v>97</v>
      </c>
      <c r="E16" s="53"/>
      <c r="F16" s="31" t="s">
        <v>26</v>
      </c>
      <c r="G16" s="20"/>
      <c r="I16" s="20"/>
      <c r="J16" s="26"/>
      <c r="N16" s="7"/>
      <c r="O16" s="7"/>
      <c r="P16" s="7"/>
      <c r="Q16" s="7"/>
    </row>
    <row r="17" spans="1:17" outlineLevel="1" x14ac:dyDescent="0.2">
      <c r="A17" s="17"/>
      <c r="B17" s="31" t="s">
        <v>34</v>
      </c>
      <c r="C17" s="32"/>
      <c r="D17" s="54" t="s">
        <v>98</v>
      </c>
      <c r="E17" s="53"/>
      <c r="F17" s="31" t="s">
        <v>26</v>
      </c>
      <c r="G17" s="20"/>
      <c r="I17" s="20"/>
      <c r="J17" s="26"/>
      <c r="N17" s="7"/>
      <c r="O17" s="7"/>
      <c r="P17" s="7"/>
      <c r="Q17" s="7"/>
    </row>
    <row r="18" spans="1:17" outlineLevel="1" x14ac:dyDescent="0.2">
      <c r="A18" s="17"/>
      <c r="B18" s="31" t="s">
        <v>33</v>
      </c>
      <c r="C18" s="32"/>
      <c r="D18" s="54" t="s">
        <v>99</v>
      </c>
      <c r="E18" s="53"/>
      <c r="F18" s="31" t="s">
        <v>26</v>
      </c>
      <c r="G18" s="20"/>
      <c r="I18" s="20"/>
      <c r="J18" s="26"/>
      <c r="N18" s="7"/>
      <c r="O18" s="7"/>
      <c r="P18" s="7"/>
      <c r="Q18" s="7"/>
    </row>
    <row r="19" spans="1:17" x14ac:dyDescent="0.2">
      <c r="A19" s="17"/>
      <c r="B19" s="31" t="s">
        <v>28</v>
      </c>
      <c r="C19" s="32"/>
      <c r="D19" s="52" t="s">
        <v>100</v>
      </c>
      <c r="E19" s="53"/>
      <c r="F19" s="20" t="s">
        <v>26</v>
      </c>
      <c r="G19" s="20"/>
      <c r="I19" s="20"/>
      <c r="J19" s="26"/>
      <c r="N19" s="7"/>
      <c r="O19" s="7"/>
      <c r="P19" s="7"/>
      <c r="Q19" s="7"/>
    </row>
    <row r="20" spans="1:17" outlineLevel="1" x14ac:dyDescent="0.2">
      <c r="A20" s="17"/>
      <c r="B20" s="31" t="s">
        <v>29</v>
      </c>
      <c r="C20" s="32"/>
      <c r="D20" s="52" t="s">
        <v>30</v>
      </c>
      <c r="E20" s="53"/>
      <c r="F20" s="20" t="s">
        <v>31</v>
      </c>
      <c r="G20" s="20"/>
      <c r="I20" s="20"/>
      <c r="J20" s="26"/>
      <c r="N20" s="7"/>
      <c r="O20" s="7"/>
      <c r="P20" s="7"/>
      <c r="Q20" s="7"/>
    </row>
    <row r="21" spans="1:17" x14ac:dyDescent="0.2">
      <c r="A21" s="17"/>
      <c r="B21" s="37" t="s">
        <v>27</v>
      </c>
      <c r="C21" s="32"/>
      <c r="D21" s="26"/>
      <c r="E21" s="26"/>
      <c r="F21" s="26"/>
      <c r="G21" s="26"/>
      <c r="H21" s="26"/>
      <c r="I21" s="26"/>
      <c r="J21" s="26"/>
      <c r="N21" s="7"/>
      <c r="O21" s="7"/>
      <c r="P21" s="7"/>
      <c r="Q21" s="7"/>
    </row>
    <row r="22" spans="1:17" x14ac:dyDescent="0.2">
      <c r="A22" s="17"/>
      <c r="B22" s="33"/>
      <c r="C22" s="24"/>
      <c r="D22" s="17"/>
      <c r="E22" s="26"/>
      <c r="F22" s="26"/>
      <c r="G22" s="26"/>
      <c r="H22" s="26"/>
      <c r="I22" s="26"/>
      <c r="J22" s="26"/>
      <c r="N22" s="7"/>
      <c r="O22" s="7"/>
      <c r="P22" s="7"/>
      <c r="Q22" s="7"/>
    </row>
    <row r="23" spans="1:17" x14ac:dyDescent="0.2">
      <c r="E23" s="6"/>
      <c r="N23" s="7"/>
      <c r="O23" s="7"/>
      <c r="P23" s="7"/>
      <c r="Q23" s="7"/>
    </row>
    <row r="24" spans="1:17" s="21" customFormat="1" ht="22.5" customHeight="1" x14ac:dyDescent="0.2">
      <c r="A24" s="56" t="s">
        <v>4</v>
      </c>
      <c r="B24" s="57" t="s">
        <v>8</v>
      </c>
      <c r="C24" s="56" t="s">
        <v>9</v>
      </c>
      <c r="D24" s="56" t="s">
        <v>10</v>
      </c>
      <c r="E24" s="56" t="s">
        <v>16</v>
      </c>
      <c r="F24" s="58"/>
      <c r="G24" s="58"/>
      <c r="H24" s="56" t="s">
        <v>17</v>
      </c>
      <c r="I24" s="56"/>
      <c r="J24" s="56"/>
      <c r="K24" s="56"/>
      <c r="L24" s="56" t="s">
        <v>14</v>
      </c>
      <c r="M24" s="56"/>
    </row>
    <row r="25" spans="1:17" s="21" customFormat="1" ht="24" customHeight="1" x14ac:dyDescent="0.2">
      <c r="A25" s="56"/>
      <c r="B25" s="57"/>
      <c r="C25" s="56"/>
      <c r="D25" s="56"/>
      <c r="E25" s="35" t="s">
        <v>11</v>
      </c>
      <c r="F25" s="35" t="s">
        <v>19</v>
      </c>
      <c r="G25" s="56" t="s">
        <v>22</v>
      </c>
      <c r="H25" s="56" t="s">
        <v>5</v>
      </c>
      <c r="I25" s="56" t="s">
        <v>13</v>
      </c>
      <c r="J25" s="35" t="s">
        <v>19</v>
      </c>
      <c r="K25" s="56" t="s">
        <v>22</v>
      </c>
      <c r="L25" s="56"/>
      <c r="M25" s="56"/>
    </row>
    <row r="26" spans="1:17" s="21" customFormat="1" ht="38.25" customHeight="1" x14ac:dyDescent="0.2">
      <c r="A26" s="56"/>
      <c r="B26" s="57"/>
      <c r="C26" s="56"/>
      <c r="D26" s="56"/>
      <c r="E26" s="35" t="s">
        <v>13</v>
      </c>
      <c r="F26" s="35" t="s">
        <v>12</v>
      </c>
      <c r="G26" s="56"/>
      <c r="H26" s="56"/>
      <c r="I26" s="56"/>
      <c r="J26" s="35" t="s">
        <v>12</v>
      </c>
      <c r="K26" s="56"/>
      <c r="L26" s="35" t="s">
        <v>15</v>
      </c>
      <c r="M26" s="35" t="s">
        <v>11</v>
      </c>
    </row>
    <row r="27" spans="1:17" x14ac:dyDescent="0.2">
      <c r="A27" s="22">
        <v>1</v>
      </c>
      <c r="B27" s="23">
        <v>2</v>
      </c>
      <c r="C27" s="35">
        <v>3</v>
      </c>
      <c r="D27" s="35">
        <v>4</v>
      </c>
      <c r="E27" s="35">
        <v>5</v>
      </c>
      <c r="F27" s="22">
        <v>6</v>
      </c>
      <c r="G27" s="22">
        <v>7</v>
      </c>
      <c r="H27" s="22">
        <v>8</v>
      </c>
      <c r="I27" s="22">
        <v>9</v>
      </c>
      <c r="J27" s="22">
        <v>10</v>
      </c>
      <c r="K27" s="22">
        <v>11</v>
      </c>
      <c r="L27" s="22">
        <v>12</v>
      </c>
      <c r="M27" s="22">
        <v>13</v>
      </c>
      <c r="N27" s="7"/>
      <c r="O27" s="7"/>
      <c r="P27" s="7"/>
      <c r="Q27" s="7"/>
    </row>
    <row r="28" spans="1:17" ht="19.149999999999999" customHeight="1" x14ac:dyDescent="0.2">
      <c r="A28" s="55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7" ht="19.149999999999999" customHeight="1" x14ac:dyDescent="0.2">
      <c r="A29" s="49" t="s">
        <v>36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7" ht="77.25" x14ac:dyDescent="0.2">
      <c r="A30" s="38" t="s">
        <v>37</v>
      </c>
      <c r="B30" s="39" t="s">
        <v>38</v>
      </c>
      <c r="C30" s="40" t="s">
        <v>39</v>
      </c>
      <c r="D30" s="41">
        <v>1</v>
      </c>
      <c r="E30" s="42" t="s">
        <v>40</v>
      </c>
      <c r="F30" s="42" t="s">
        <v>41</v>
      </c>
      <c r="G30" s="42">
        <v>1285.54</v>
      </c>
      <c r="H30" s="43">
        <v>2565.56</v>
      </c>
      <c r="I30" s="43">
        <v>679.32</v>
      </c>
      <c r="J30" s="42" t="s">
        <v>41</v>
      </c>
      <c r="K30" s="43">
        <v>1285.54</v>
      </c>
      <c r="L30" s="43">
        <v>74</v>
      </c>
      <c r="M30" s="43">
        <v>74</v>
      </c>
    </row>
    <row r="31" spans="1:17" ht="77.25" x14ac:dyDescent="0.2">
      <c r="A31" s="38" t="s">
        <v>42</v>
      </c>
      <c r="B31" s="39" t="s">
        <v>43</v>
      </c>
      <c r="C31" s="40" t="s">
        <v>44</v>
      </c>
      <c r="D31" s="41">
        <v>1</v>
      </c>
      <c r="E31" s="42" t="s">
        <v>45</v>
      </c>
      <c r="F31" s="42" t="s">
        <v>46</v>
      </c>
      <c r="G31" s="42">
        <v>405.47</v>
      </c>
      <c r="H31" s="43">
        <v>2238.6999999999998</v>
      </c>
      <c r="I31" s="43">
        <v>1346.72</v>
      </c>
      <c r="J31" s="42" t="s">
        <v>47</v>
      </c>
      <c r="K31" s="43">
        <v>405.47</v>
      </c>
      <c r="L31" s="43">
        <v>152</v>
      </c>
      <c r="M31" s="43">
        <v>152</v>
      </c>
    </row>
    <row r="32" spans="1:17" ht="77.25" x14ac:dyDescent="0.2">
      <c r="A32" s="38" t="s">
        <v>48</v>
      </c>
      <c r="B32" s="39" t="s">
        <v>49</v>
      </c>
      <c r="C32" s="40" t="s">
        <v>50</v>
      </c>
      <c r="D32" s="41">
        <v>1</v>
      </c>
      <c r="E32" s="42" t="s">
        <v>51</v>
      </c>
      <c r="F32" s="42">
        <v>0.53</v>
      </c>
      <c r="G32" s="42">
        <v>0.19</v>
      </c>
      <c r="H32" s="43">
        <v>10.02</v>
      </c>
      <c r="I32" s="43">
        <v>9.3000000000000007</v>
      </c>
      <c r="J32" s="43">
        <v>0.53</v>
      </c>
      <c r="K32" s="43">
        <v>0.19</v>
      </c>
      <c r="L32" s="43">
        <v>1.05</v>
      </c>
      <c r="M32" s="43">
        <v>1.05</v>
      </c>
    </row>
    <row r="33" spans="1:13" ht="77.25" x14ac:dyDescent="0.2">
      <c r="A33" s="38" t="s">
        <v>52</v>
      </c>
      <c r="B33" s="39" t="s">
        <v>53</v>
      </c>
      <c r="C33" s="40" t="s">
        <v>54</v>
      </c>
      <c r="D33" s="41">
        <v>1</v>
      </c>
      <c r="E33" s="42" t="s">
        <v>55</v>
      </c>
      <c r="F33" s="42" t="s">
        <v>56</v>
      </c>
      <c r="G33" s="42">
        <v>106.81</v>
      </c>
      <c r="H33" s="43">
        <v>463.95</v>
      </c>
      <c r="I33" s="43">
        <v>250.61</v>
      </c>
      <c r="J33" s="42" t="s">
        <v>56</v>
      </c>
      <c r="K33" s="43">
        <v>106.81</v>
      </c>
      <c r="L33" s="43">
        <v>27.3</v>
      </c>
      <c r="M33" s="43">
        <v>27.3</v>
      </c>
    </row>
    <row r="34" spans="1:13" ht="65.25" x14ac:dyDescent="0.2">
      <c r="A34" s="38" t="s">
        <v>57</v>
      </c>
      <c r="B34" s="39" t="s">
        <v>58</v>
      </c>
      <c r="C34" s="40" t="s">
        <v>59</v>
      </c>
      <c r="D34" s="41">
        <v>2</v>
      </c>
      <c r="E34" s="42" t="s">
        <v>60</v>
      </c>
      <c r="F34" s="42" t="s">
        <v>61</v>
      </c>
      <c r="G34" s="42">
        <v>256.51</v>
      </c>
      <c r="H34" s="43">
        <v>1151.28</v>
      </c>
      <c r="I34" s="43">
        <v>430.56</v>
      </c>
      <c r="J34" s="42" t="s">
        <v>62</v>
      </c>
      <c r="K34" s="43">
        <v>513.02</v>
      </c>
      <c r="L34" s="43">
        <v>21.4</v>
      </c>
      <c r="M34" s="43">
        <v>42.8</v>
      </c>
    </row>
    <row r="35" spans="1:13" ht="65.25" x14ac:dyDescent="0.2">
      <c r="A35" s="38" t="s">
        <v>63</v>
      </c>
      <c r="B35" s="39" t="s">
        <v>64</v>
      </c>
      <c r="C35" s="40" t="s">
        <v>65</v>
      </c>
      <c r="D35" s="41">
        <v>2</v>
      </c>
      <c r="E35" s="42" t="s">
        <v>66</v>
      </c>
      <c r="F35" s="42" t="s">
        <v>67</v>
      </c>
      <c r="G35" s="42">
        <v>142.63999999999999</v>
      </c>
      <c r="H35" s="43">
        <v>2118.06</v>
      </c>
      <c r="I35" s="43">
        <v>1393.08</v>
      </c>
      <c r="J35" s="42" t="s">
        <v>68</v>
      </c>
      <c r="K35" s="43">
        <v>285.27999999999997</v>
      </c>
      <c r="L35" s="43">
        <v>74.099999999999994</v>
      </c>
      <c r="M35" s="43">
        <v>148.19999999999999</v>
      </c>
    </row>
    <row r="36" spans="1:13" ht="135" x14ac:dyDescent="0.2">
      <c r="A36" s="44" t="s">
        <v>71</v>
      </c>
      <c r="B36" s="39" t="s">
        <v>69</v>
      </c>
      <c r="C36" s="40" t="s">
        <v>70</v>
      </c>
      <c r="D36" s="41">
        <v>1</v>
      </c>
      <c r="E36" s="42" t="s">
        <v>72</v>
      </c>
      <c r="F36" s="43"/>
      <c r="G36" s="45" t="s">
        <v>73</v>
      </c>
      <c r="H36" s="43">
        <v>1009437.17</v>
      </c>
      <c r="I36" s="43"/>
      <c r="J36" s="43"/>
      <c r="K36" s="43"/>
      <c r="L36" s="43"/>
      <c r="M36" s="43"/>
    </row>
    <row r="37" spans="1:13" ht="22.5" x14ac:dyDescent="0.2">
      <c r="A37" s="49" t="s">
        <v>74</v>
      </c>
      <c r="B37" s="48"/>
      <c r="C37" s="48"/>
      <c r="D37" s="48"/>
      <c r="E37" s="48"/>
      <c r="F37" s="48"/>
      <c r="G37" s="48"/>
      <c r="H37" s="42">
        <v>1017984.74</v>
      </c>
      <c r="I37" s="42">
        <v>4109.59</v>
      </c>
      <c r="J37" s="42" t="s">
        <v>75</v>
      </c>
      <c r="K37" s="42">
        <v>2596.31</v>
      </c>
      <c r="L37" s="43"/>
      <c r="M37" s="42">
        <v>445.35</v>
      </c>
    </row>
    <row r="38" spans="1:13" x14ac:dyDescent="0.2">
      <c r="A38" s="49" t="s">
        <v>76</v>
      </c>
      <c r="B38" s="48"/>
      <c r="C38" s="48"/>
      <c r="D38" s="48"/>
      <c r="E38" s="48"/>
      <c r="F38" s="48"/>
      <c r="G38" s="48"/>
      <c r="H38" s="42">
        <v>3596.96</v>
      </c>
      <c r="I38" s="43"/>
      <c r="J38" s="43"/>
      <c r="K38" s="43"/>
      <c r="L38" s="43"/>
      <c r="M38" s="43"/>
    </row>
    <row r="39" spans="1:13" x14ac:dyDescent="0.2">
      <c r="A39" s="49" t="s">
        <v>77</v>
      </c>
      <c r="B39" s="48"/>
      <c r="C39" s="48"/>
      <c r="D39" s="48"/>
      <c r="E39" s="48"/>
      <c r="F39" s="48"/>
      <c r="G39" s="48"/>
      <c r="H39" s="42">
        <v>2569.2600000000002</v>
      </c>
      <c r="I39" s="43"/>
      <c r="J39" s="43"/>
      <c r="K39" s="43"/>
      <c r="L39" s="43"/>
      <c r="M39" s="43"/>
    </row>
    <row r="40" spans="1:13" x14ac:dyDescent="0.2">
      <c r="A40" s="47" t="s">
        <v>78</v>
      </c>
      <c r="B40" s="48"/>
      <c r="C40" s="48"/>
      <c r="D40" s="48"/>
      <c r="E40" s="48"/>
      <c r="F40" s="48"/>
      <c r="G40" s="48"/>
      <c r="H40" s="43"/>
      <c r="I40" s="43"/>
      <c r="J40" s="43"/>
      <c r="K40" s="43"/>
      <c r="L40" s="43"/>
      <c r="M40" s="43"/>
    </row>
    <row r="41" spans="1:13" x14ac:dyDescent="0.2">
      <c r="A41" s="49" t="s">
        <v>79</v>
      </c>
      <c r="B41" s="48"/>
      <c r="C41" s="48"/>
      <c r="D41" s="48"/>
      <c r="E41" s="48"/>
      <c r="F41" s="48"/>
      <c r="G41" s="48"/>
      <c r="H41" s="42">
        <v>14713.79</v>
      </c>
      <c r="I41" s="43"/>
      <c r="J41" s="43"/>
      <c r="K41" s="43"/>
      <c r="L41" s="43"/>
      <c r="M41" s="42">
        <v>445.35</v>
      </c>
    </row>
    <row r="42" spans="1:13" x14ac:dyDescent="0.2">
      <c r="A42" s="49" t="s">
        <v>80</v>
      </c>
      <c r="B42" s="48"/>
      <c r="C42" s="48"/>
      <c r="D42" s="48"/>
      <c r="E42" s="48"/>
      <c r="F42" s="48"/>
      <c r="G42" s="48"/>
      <c r="H42" s="42">
        <v>1009437.17</v>
      </c>
      <c r="I42" s="43"/>
      <c r="J42" s="43"/>
      <c r="K42" s="43"/>
      <c r="L42" s="43"/>
      <c r="M42" s="43"/>
    </row>
    <row r="43" spans="1:13" x14ac:dyDescent="0.2">
      <c r="A43" s="49" t="s">
        <v>81</v>
      </c>
      <c r="B43" s="48"/>
      <c r="C43" s="48"/>
      <c r="D43" s="48"/>
      <c r="E43" s="48"/>
      <c r="F43" s="48"/>
      <c r="G43" s="48"/>
      <c r="H43" s="42">
        <v>1024150.96</v>
      </c>
      <c r="I43" s="43"/>
      <c r="J43" s="43"/>
      <c r="K43" s="43"/>
      <c r="L43" s="43"/>
      <c r="M43" s="42">
        <v>445.35</v>
      </c>
    </row>
    <row r="44" spans="1:13" x14ac:dyDescent="0.2">
      <c r="A44" s="49" t="s">
        <v>82</v>
      </c>
      <c r="B44" s="48"/>
      <c r="C44" s="48"/>
      <c r="D44" s="48"/>
      <c r="E44" s="48"/>
      <c r="F44" s="48"/>
      <c r="G44" s="48"/>
      <c r="H44" s="43"/>
      <c r="I44" s="43"/>
      <c r="J44" s="43"/>
      <c r="K44" s="43"/>
      <c r="L44" s="43"/>
      <c r="M44" s="43"/>
    </row>
    <row r="45" spans="1:13" x14ac:dyDescent="0.2">
      <c r="A45" s="49" t="s">
        <v>83</v>
      </c>
      <c r="B45" s="48"/>
      <c r="C45" s="48"/>
      <c r="D45" s="48"/>
      <c r="E45" s="48"/>
      <c r="F45" s="48"/>
      <c r="G45" s="48"/>
      <c r="H45" s="42">
        <v>2596.31</v>
      </c>
      <c r="I45" s="43"/>
      <c r="J45" s="43"/>
      <c r="K45" s="43"/>
      <c r="L45" s="43"/>
      <c r="M45" s="43"/>
    </row>
    <row r="46" spans="1:13" x14ac:dyDescent="0.2">
      <c r="A46" s="49" t="s">
        <v>84</v>
      </c>
      <c r="B46" s="48"/>
      <c r="C46" s="48"/>
      <c r="D46" s="48"/>
      <c r="E46" s="48"/>
      <c r="F46" s="48"/>
      <c r="G46" s="48"/>
      <c r="H46" s="42">
        <v>1841.67</v>
      </c>
      <c r="I46" s="43"/>
      <c r="J46" s="43"/>
      <c r="K46" s="43"/>
      <c r="L46" s="43"/>
      <c r="M46" s="43"/>
    </row>
    <row r="47" spans="1:13" x14ac:dyDescent="0.2">
      <c r="A47" s="49" t="s">
        <v>85</v>
      </c>
      <c r="B47" s="48"/>
      <c r="C47" s="48"/>
      <c r="D47" s="48"/>
      <c r="E47" s="48"/>
      <c r="F47" s="48"/>
      <c r="G47" s="48"/>
      <c r="H47" s="42">
        <v>4282.1000000000004</v>
      </c>
      <c r="I47" s="43"/>
      <c r="J47" s="43"/>
      <c r="K47" s="43"/>
      <c r="L47" s="43"/>
      <c r="M47" s="43"/>
    </row>
    <row r="48" spans="1:13" x14ac:dyDescent="0.2">
      <c r="A48" s="49" t="s">
        <v>86</v>
      </c>
      <c r="B48" s="48"/>
      <c r="C48" s="48"/>
      <c r="D48" s="48"/>
      <c r="E48" s="48"/>
      <c r="F48" s="48"/>
      <c r="G48" s="48"/>
      <c r="H48" s="42">
        <v>1009437.17</v>
      </c>
      <c r="I48" s="43"/>
      <c r="J48" s="43"/>
      <c r="K48" s="43"/>
      <c r="L48" s="43"/>
      <c r="M48" s="43"/>
    </row>
    <row r="49" spans="1:13" x14ac:dyDescent="0.2">
      <c r="A49" s="49" t="s">
        <v>87</v>
      </c>
      <c r="B49" s="48"/>
      <c r="C49" s="48"/>
      <c r="D49" s="48"/>
      <c r="E49" s="48"/>
      <c r="F49" s="48"/>
      <c r="G49" s="48"/>
      <c r="H49" s="42">
        <v>3596.96</v>
      </c>
      <c r="I49" s="43"/>
      <c r="J49" s="43"/>
      <c r="K49" s="43"/>
      <c r="L49" s="43"/>
      <c r="M49" s="43"/>
    </row>
    <row r="50" spans="1:13" x14ac:dyDescent="0.2">
      <c r="A50" s="49" t="s">
        <v>88</v>
      </c>
      <c r="B50" s="48"/>
      <c r="C50" s="48"/>
      <c r="D50" s="48"/>
      <c r="E50" s="48"/>
      <c r="F50" s="48"/>
      <c r="G50" s="48"/>
      <c r="H50" s="42">
        <v>2569.2600000000002</v>
      </c>
      <c r="I50" s="43"/>
      <c r="J50" s="43"/>
      <c r="K50" s="43"/>
      <c r="L50" s="43"/>
      <c r="M50" s="43"/>
    </row>
    <row r="51" spans="1:13" x14ac:dyDescent="0.2">
      <c r="A51" s="47" t="s">
        <v>89</v>
      </c>
      <c r="B51" s="48"/>
      <c r="C51" s="48"/>
      <c r="D51" s="48"/>
      <c r="E51" s="48"/>
      <c r="F51" s="48"/>
      <c r="G51" s="48"/>
      <c r="H51" s="46">
        <v>1024150.96</v>
      </c>
      <c r="I51" s="43"/>
      <c r="J51" s="43"/>
      <c r="K51" s="43"/>
      <c r="L51" s="43"/>
      <c r="M51" s="46">
        <v>445.35</v>
      </c>
    </row>
    <row r="52" spans="1:13" x14ac:dyDescent="0.2">
      <c r="A52" s="50" t="s">
        <v>90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</row>
    <row r="53" spans="1:13" ht="22.5" x14ac:dyDescent="0.2">
      <c r="A53" s="49" t="s">
        <v>91</v>
      </c>
      <c r="B53" s="48"/>
      <c r="C53" s="48"/>
      <c r="D53" s="48"/>
      <c r="E53" s="48"/>
      <c r="F53" s="48"/>
      <c r="G53" s="48"/>
      <c r="H53" s="42">
        <v>1017984.74</v>
      </c>
      <c r="I53" s="42">
        <v>4109.59</v>
      </c>
      <c r="J53" s="42" t="s">
        <v>75</v>
      </c>
      <c r="K53" s="42">
        <v>2596.31</v>
      </c>
      <c r="L53" s="43"/>
      <c r="M53" s="42">
        <v>445.35</v>
      </c>
    </row>
    <row r="54" spans="1:13" x14ac:dyDescent="0.2">
      <c r="A54" s="49" t="s">
        <v>76</v>
      </c>
      <c r="B54" s="48"/>
      <c r="C54" s="48"/>
      <c r="D54" s="48"/>
      <c r="E54" s="48"/>
      <c r="F54" s="48"/>
      <c r="G54" s="48"/>
      <c r="H54" s="42">
        <v>3596.96</v>
      </c>
      <c r="I54" s="43"/>
      <c r="J54" s="43"/>
      <c r="K54" s="43"/>
      <c r="L54" s="43"/>
      <c r="M54" s="43"/>
    </row>
    <row r="55" spans="1:13" x14ac:dyDescent="0.2">
      <c r="A55" s="49" t="s">
        <v>77</v>
      </c>
      <c r="B55" s="48"/>
      <c r="C55" s="48"/>
      <c r="D55" s="48"/>
      <c r="E55" s="48"/>
      <c r="F55" s="48"/>
      <c r="G55" s="48"/>
      <c r="H55" s="42">
        <v>2569.2600000000002</v>
      </c>
      <c r="I55" s="43"/>
      <c r="J55" s="43"/>
      <c r="K55" s="43"/>
      <c r="L55" s="43"/>
      <c r="M55" s="43"/>
    </row>
    <row r="56" spans="1:13" x14ac:dyDescent="0.2">
      <c r="A56" s="47" t="s">
        <v>92</v>
      </c>
      <c r="B56" s="48"/>
      <c r="C56" s="48"/>
      <c r="D56" s="48"/>
      <c r="E56" s="48"/>
      <c r="F56" s="48"/>
      <c r="G56" s="48"/>
      <c r="H56" s="43"/>
      <c r="I56" s="43"/>
      <c r="J56" s="43"/>
      <c r="K56" s="43"/>
      <c r="L56" s="43"/>
      <c r="M56" s="43"/>
    </row>
    <row r="57" spans="1:13" x14ac:dyDescent="0.2">
      <c r="A57" s="49" t="s">
        <v>79</v>
      </c>
      <c r="B57" s="48"/>
      <c r="C57" s="48"/>
      <c r="D57" s="48"/>
      <c r="E57" s="48"/>
      <c r="F57" s="48"/>
      <c r="G57" s="48"/>
      <c r="H57" s="42">
        <v>14713.79</v>
      </c>
      <c r="I57" s="43"/>
      <c r="J57" s="43"/>
      <c r="K57" s="43"/>
      <c r="L57" s="43"/>
      <c r="M57" s="42">
        <v>445.35</v>
      </c>
    </row>
    <row r="58" spans="1:13" x14ac:dyDescent="0.2">
      <c r="A58" s="49" t="s">
        <v>80</v>
      </c>
      <c r="B58" s="48"/>
      <c r="C58" s="48"/>
      <c r="D58" s="48"/>
      <c r="E58" s="48"/>
      <c r="F58" s="48"/>
      <c r="G58" s="48"/>
      <c r="H58" s="42">
        <v>1009437.17</v>
      </c>
      <c r="I58" s="43"/>
      <c r="J58" s="43"/>
      <c r="K58" s="43"/>
      <c r="L58" s="43"/>
      <c r="M58" s="43"/>
    </row>
    <row r="59" spans="1:13" x14ac:dyDescent="0.2">
      <c r="A59" s="49" t="s">
        <v>81</v>
      </c>
      <c r="B59" s="48"/>
      <c r="C59" s="48"/>
      <c r="D59" s="48"/>
      <c r="E59" s="48"/>
      <c r="F59" s="48"/>
      <c r="G59" s="48"/>
      <c r="H59" s="42">
        <v>1024150.96</v>
      </c>
      <c r="I59" s="43"/>
      <c r="J59" s="43"/>
      <c r="K59" s="43"/>
      <c r="L59" s="43"/>
      <c r="M59" s="42">
        <v>445.35</v>
      </c>
    </row>
    <row r="60" spans="1:13" x14ac:dyDescent="0.2">
      <c r="A60" s="49" t="s">
        <v>82</v>
      </c>
      <c r="B60" s="48"/>
      <c r="C60" s="48"/>
      <c r="D60" s="48"/>
      <c r="E60" s="48"/>
      <c r="F60" s="48"/>
      <c r="G60" s="48"/>
      <c r="H60" s="43"/>
      <c r="I60" s="43"/>
      <c r="J60" s="43"/>
      <c r="K60" s="43"/>
      <c r="L60" s="43"/>
      <c r="M60" s="43"/>
    </row>
    <row r="61" spans="1:13" x14ac:dyDescent="0.2">
      <c r="A61" s="49" t="s">
        <v>83</v>
      </c>
      <c r="B61" s="48"/>
      <c r="C61" s="48"/>
      <c r="D61" s="48"/>
      <c r="E61" s="48"/>
      <c r="F61" s="48"/>
      <c r="G61" s="48"/>
      <c r="H61" s="42">
        <v>2596.31</v>
      </c>
      <c r="I61" s="43"/>
      <c r="J61" s="43"/>
      <c r="K61" s="43"/>
      <c r="L61" s="43"/>
      <c r="M61" s="43"/>
    </row>
    <row r="62" spans="1:13" x14ac:dyDescent="0.2">
      <c r="A62" s="49" t="s">
        <v>84</v>
      </c>
      <c r="B62" s="48"/>
      <c r="C62" s="48"/>
      <c r="D62" s="48"/>
      <c r="E62" s="48"/>
      <c r="F62" s="48"/>
      <c r="G62" s="48"/>
      <c r="H62" s="42">
        <v>1841.67</v>
      </c>
      <c r="I62" s="43"/>
      <c r="J62" s="43"/>
      <c r="K62" s="43"/>
      <c r="L62" s="43"/>
      <c r="M62" s="43"/>
    </row>
    <row r="63" spans="1:13" x14ac:dyDescent="0.2">
      <c r="A63" s="49" t="s">
        <v>85</v>
      </c>
      <c r="B63" s="48"/>
      <c r="C63" s="48"/>
      <c r="D63" s="48"/>
      <c r="E63" s="48"/>
      <c r="F63" s="48"/>
      <c r="G63" s="48"/>
      <c r="H63" s="42">
        <v>4282.1000000000004</v>
      </c>
      <c r="I63" s="43"/>
      <c r="J63" s="43"/>
      <c r="K63" s="43"/>
      <c r="L63" s="43"/>
      <c r="M63" s="43"/>
    </row>
    <row r="64" spans="1:13" x14ac:dyDescent="0.2">
      <c r="A64" s="49" t="s">
        <v>86</v>
      </c>
      <c r="B64" s="48"/>
      <c r="C64" s="48"/>
      <c r="D64" s="48"/>
      <c r="E64" s="48"/>
      <c r="F64" s="48"/>
      <c r="G64" s="48"/>
      <c r="H64" s="42">
        <v>1009437.17</v>
      </c>
      <c r="I64" s="43"/>
      <c r="J64" s="43"/>
      <c r="K64" s="43"/>
      <c r="L64" s="43"/>
      <c r="M64" s="43"/>
    </row>
    <row r="65" spans="1:13" x14ac:dyDescent="0.2">
      <c r="A65" s="49" t="s">
        <v>87</v>
      </c>
      <c r="B65" s="48"/>
      <c r="C65" s="48"/>
      <c r="D65" s="48"/>
      <c r="E65" s="48"/>
      <c r="F65" s="48"/>
      <c r="G65" s="48"/>
      <c r="H65" s="42">
        <v>3596.96</v>
      </c>
      <c r="I65" s="43"/>
      <c r="J65" s="43"/>
      <c r="K65" s="43"/>
      <c r="L65" s="43"/>
      <c r="M65" s="43"/>
    </row>
    <row r="66" spans="1:13" x14ac:dyDescent="0.2">
      <c r="A66" s="49" t="s">
        <v>88</v>
      </c>
      <c r="B66" s="48"/>
      <c r="C66" s="48"/>
      <c r="D66" s="48"/>
      <c r="E66" s="48"/>
      <c r="F66" s="48"/>
      <c r="G66" s="48"/>
      <c r="H66" s="42">
        <v>2569.2600000000002</v>
      </c>
      <c r="I66" s="43"/>
      <c r="J66" s="43"/>
      <c r="K66" s="43"/>
      <c r="L66" s="43"/>
      <c r="M66" s="43"/>
    </row>
    <row r="67" spans="1:13" x14ac:dyDescent="0.2">
      <c r="A67" s="47" t="s">
        <v>93</v>
      </c>
      <c r="B67" s="48"/>
      <c r="C67" s="48"/>
      <c r="D67" s="48"/>
      <c r="E67" s="48"/>
      <c r="F67" s="48"/>
      <c r="G67" s="48"/>
      <c r="H67" s="46">
        <v>1024150.96</v>
      </c>
      <c r="I67" s="43"/>
      <c r="J67" s="43"/>
      <c r="K67" s="43"/>
      <c r="L67" s="43"/>
      <c r="M67" s="46">
        <v>445.35</v>
      </c>
    </row>
    <row r="68" spans="1:13" x14ac:dyDescent="0.2">
      <c r="A68" s="47" t="s">
        <v>95</v>
      </c>
      <c r="B68" s="48"/>
      <c r="C68" s="48"/>
      <c r="D68" s="48"/>
      <c r="E68" s="48"/>
      <c r="F68" s="48"/>
      <c r="G68" s="48"/>
      <c r="H68" s="46">
        <f>(H53+H54+H55-H64)*13.52</f>
        <v>198930.44079999893</v>
      </c>
      <c r="I68" s="43"/>
      <c r="J68" s="43"/>
      <c r="K68" s="43"/>
      <c r="L68" s="43"/>
      <c r="M68" s="46"/>
    </row>
    <row r="69" spans="1:13" x14ac:dyDescent="0.2">
      <c r="A69" s="47" t="s">
        <v>96</v>
      </c>
      <c r="B69" s="48"/>
      <c r="C69" s="48"/>
      <c r="D69" s="48"/>
      <c r="E69" s="48"/>
      <c r="F69" s="48"/>
      <c r="G69" s="48"/>
      <c r="H69" s="46">
        <f>H64*4.63</f>
        <v>4673694.0970999999</v>
      </c>
      <c r="I69" s="43"/>
      <c r="J69" s="43"/>
      <c r="K69" s="43"/>
      <c r="L69" s="43"/>
      <c r="M69" s="46"/>
    </row>
    <row r="70" spans="1:13" x14ac:dyDescent="0.2">
      <c r="A70" s="47" t="s">
        <v>93</v>
      </c>
      <c r="B70" s="48"/>
      <c r="C70" s="48"/>
      <c r="D70" s="48"/>
      <c r="E70" s="48"/>
      <c r="F70" s="48"/>
      <c r="G70" s="48"/>
      <c r="H70" s="46">
        <f>H68+H69</f>
        <v>4872624.5378999989</v>
      </c>
      <c r="I70" s="43"/>
      <c r="J70" s="43"/>
      <c r="K70" s="43"/>
      <c r="L70" s="43"/>
      <c r="M70" s="46"/>
    </row>
  </sheetData>
  <mergeCells count="55">
    <mergeCell ref="A6:K6"/>
    <mergeCell ref="B12:K12"/>
    <mergeCell ref="B15:M15"/>
    <mergeCell ref="D16:E16"/>
    <mergeCell ref="D19:E19"/>
    <mergeCell ref="D20:E20"/>
    <mergeCell ref="D18:E18"/>
    <mergeCell ref="D17:E17"/>
    <mergeCell ref="A28:M28"/>
    <mergeCell ref="A29:M29"/>
    <mergeCell ref="A24:A26"/>
    <mergeCell ref="B24:B26"/>
    <mergeCell ref="C24:C26"/>
    <mergeCell ref="D24:D26"/>
    <mergeCell ref="E24:G24"/>
    <mergeCell ref="H24:K24"/>
    <mergeCell ref="L24:M25"/>
    <mergeCell ref="G25:G26"/>
    <mergeCell ref="H25:H26"/>
    <mergeCell ref="I25:I26"/>
    <mergeCell ref="K25:K2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51:G51"/>
    <mergeCell ref="A52:M52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68:G68"/>
    <mergeCell ref="A69:G69"/>
    <mergeCell ref="A70:G70"/>
    <mergeCell ref="A67:G67"/>
    <mergeCell ref="A62:G62"/>
    <mergeCell ref="A63:G63"/>
    <mergeCell ref="A64:G64"/>
    <mergeCell ref="A65:G65"/>
    <mergeCell ref="A66:G66"/>
  </mergeCells>
  <pageMargins left="0.19685039370078741" right="0.19685039370078741" top="0.51181102362204722" bottom="0.43307086614173229" header="0.31496062992125984" footer="0.23622047244094491"/>
  <pageSetup paperSize="9" fitToHeight="0" orientation="landscape" r:id="rId1"/>
  <headerFooter alignWithMargins="0">
    <oddHeader>&amp;LГРАНД-Смета 2020.1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ЛСР по форме №4 с материалами</vt:lpstr>
      <vt:lpstr>'ЛСР по форме №4 с материалами'!Заголовки_для_печати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Арсенихина Ольга Семёновна</dc:creator>
  <cp:lastModifiedBy>Совхоз Корсаковский</cp:lastModifiedBy>
  <cp:lastPrinted>2018-11-22T12:55:08Z</cp:lastPrinted>
  <dcterms:created xsi:type="dcterms:W3CDTF">2002-02-11T05:58:42Z</dcterms:created>
  <dcterms:modified xsi:type="dcterms:W3CDTF">2021-05-04T01:21:49Z</dcterms:modified>
</cp:coreProperties>
</file>