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tabRatio="902" activeTab="0"/>
  </bookViews>
  <sheets>
    <sheet name="НМЦК Бензин 92" sheetId="1" r:id="rId1"/>
  </sheets>
  <definedNames>
    <definedName name="_xlnm.Print_Area" localSheetId="0">'НМЦК Бензин 92'!$A$1:$N$39</definedName>
  </definedNames>
  <calcPr fullCalcOnLoad="1"/>
</workbook>
</file>

<file path=xl/sharedStrings.xml><?xml version="1.0" encoding="utf-8"?>
<sst xmlns="http://schemas.openxmlformats.org/spreadsheetml/2006/main" count="38" uniqueCount="36">
  <si>
    <t>(указывается предмет контракта)</t>
  </si>
  <si>
    <t>Основные характеристики объекта закупки</t>
  </si>
  <si>
    <t xml:space="preserve">Используемый метод определения НМЦК 
с обоснованием:
</t>
  </si>
  <si>
    <t>Расчет НМЦК</t>
  </si>
  <si>
    <t>№</t>
  </si>
  <si>
    <t>Наименование товара, услуги (работы)</t>
  </si>
  <si>
    <t>Кол-во</t>
  </si>
  <si>
    <t>Среднеее квадратичное отклонение (σ)</t>
  </si>
  <si>
    <t>Коэффициент вариации (V)</t>
  </si>
  <si>
    <t>ед. изм.</t>
  </si>
  <si>
    <t>Средняя цена с НДС в руб.за одну единицу</t>
  </si>
  <si>
    <t>Расчет НМЦК с учетом округлений за одну единицу</t>
  </si>
  <si>
    <t>Совокупность значений : однородные , коэффициент вариации V&lt; 33%</t>
  </si>
  <si>
    <t>ВСЕГО:</t>
  </si>
  <si>
    <t>Метод сопоставимых рыночных цен (анализа рынка), приоритетный для определения и обоснования НМЦК (приказ Минэкономразвития России от 02.10.2013 N 567).</t>
  </si>
  <si>
    <t>Приложения:</t>
  </si>
  <si>
    <t>1.</t>
  </si>
  <si>
    <t>2.</t>
  </si>
  <si>
    <t>3.</t>
  </si>
  <si>
    <t xml:space="preserve">                                 </t>
  </si>
  <si>
    <t xml:space="preserve">                                                                                                               </t>
  </si>
  <si>
    <t xml:space="preserve">               </t>
  </si>
  <si>
    <t>Поставщик №1</t>
  </si>
  <si>
    <t>Поставщик №2</t>
  </si>
  <si>
    <t>Поставщик №3</t>
  </si>
  <si>
    <t xml:space="preserve"> На основании проведенного анализа рынка, с учетом округления значений, НМЦК составляет: </t>
  </si>
  <si>
    <t>руб.</t>
  </si>
  <si>
    <t>Дата подготовки обоснования НМЦК: 11.06.2020г.</t>
  </si>
  <si>
    <t>Цена, руб.</t>
  </si>
  <si>
    <t>Обоснование начальной (максимальной) цены контракта</t>
  </si>
  <si>
    <t>Поставка столов пеленальных для нужд ГАУ Реабилитационный центрг г.Кумертау</t>
  </si>
  <si>
    <t xml:space="preserve">Поставка столов пеленальных для нужд ГАУ Реабилитационный центр г.Кумертау </t>
  </si>
  <si>
    <t>шт</t>
  </si>
  <si>
    <t>Ценовая информация: вх. № 315 от 27.08.2021</t>
  </si>
  <si>
    <t>Ценовая информация: вх. № 316 от 27.08.2021</t>
  </si>
  <si>
    <t>Ценорвая информация: вх. № 37 от 27.08.2021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</si>
</sst>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11" fontId="3" fillId="32" borderId="0" xfId="0" applyNumberFormat="1" applyFont="1" applyFill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7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40" fillId="0" borderId="0" xfId="0" applyFont="1" applyAlignment="1">
      <alignment horizontal="justify" vertical="top" wrapText="1"/>
    </xf>
    <xf numFmtId="2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6" fillId="32" borderId="0" xfId="0" applyNumberFormat="1" applyFont="1" applyFill="1" applyBorder="1" applyAlignment="1">
      <alignment horizontal="center" wrapText="1"/>
    </xf>
    <xf numFmtId="11" fontId="3" fillId="32" borderId="0" xfId="0" applyNumberFormat="1" applyFont="1" applyFill="1" applyAlignment="1">
      <alignment horizontal="center" wrapText="1"/>
    </xf>
    <xf numFmtId="2" fontId="7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1047750</xdr:colOff>
      <xdr:row>9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324350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9</xdr:row>
      <xdr:rowOff>19050</xdr:rowOff>
    </xdr:from>
    <xdr:to>
      <xdr:col>12</xdr:col>
      <xdr:colOff>895350</xdr:colOff>
      <xdr:row>9</xdr:row>
      <xdr:rowOff>447675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434340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9</xdr:row>
      <xdr:rowOff>0</xdr:rowOff>
    </xdr:from>
    <xdr:to>
      <xdr:col>13</xdr:col>
      <xdr:colOff>1143000</xdr:colOff>
      <xdr:row>9</xdr:row>
      <xdr:rowOff>447675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4324350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tabSelected="1" view="pageBreakPreview" zoomScaleSheetLayoutView="100" zoomScalePageLayoutView="0" workbookViewId="0" topLeftCell="A7">
      <selection activeCell="B23" sqref="B23"/>
    </sheetView>
  </sheetViews>
  <sheetFormatPr defaultColWidth="9.140625" defaultRowHeight="15"/>
  <cols>
    <col min="1" max="1" width="16.140625" style="1" customWidth="1"/>
    <col min="2" max="2" width="7.421875" style="1" customWidth="1"/>
    <col min="3" max="3" width="39.421875" style="7" customWidth="1"/>
    <col min="4" max="4" width="7.00390625" style="8" customWidth="1"/>
    <col min="5" max="5" width="9.8515625" style="8" customWidth="1"/>
    <col min="6" max="7" width="11.140625" style="3" customWidth="1"/>
    <col min="8" max="8" width="11.7109375" style="3" customWidth="1"/>
    <col min="9" max="9" width="15.421875" style="1" customWidth="1"/>
    <col min="10" max="10" width="16.140625" style="1" customWidth="1"/>
    <col min="11" max="11" width="4.57421875" style="1" hidden="1" customWidth="1"/>
    <col min="12" max="12" width="10.7109375" style="1" hidden="1" customWidth="1"/>
    <col min="13" max="13" width="13.421875" style="1" customWidth="1"/>
    <col min="14" max="14" width="18.421875" style="1" customWidth="1"/>
    <col min="15" max="16384" width="9.140625" style="1" customWidth="1"/>
  </cols>
  <sheetData>
    <row r="1" spans="5:14" ht="15.75"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2:14" ht="41.25" customHeight="1">
      <c r="B3" s="5"/>
      <c r="C3" s="46" t="s">
        <v>29</v>
      </c>
      <c r="D3" s="46"/>
      <c r="E3" s="46"/>
      <c r="F3" s="46"/>
      <c r="G3" s="46"/>
      <c r="H3" s="46"/>
      <c r="I3" s="46"/>
      <c r="J3" s="46"/>
      <c r="K3" s="5"/>
      <c r="L3" s="5"/>
      <c r="M3" s="5"/>
      <c r="N3" s="5"/>
    </row>
    <row r="4" ht="18.75" customHeight="1"/>
    <row r="5" spans="1:15" ht="36" customHeight="1">
      <c r="A5" s="45" t="s">
        <v>30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/>
    </row>
    <row r="6" spans="1:15" ht="1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/>
    </row>
    <row r="7" spans="1:15" ht="45">
      <c r="A7" s="4" t="s">
        <v>1</v>
      </c>
      <c r="B7" s="41" t="s">
        <v>20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/>
    </row>
    <row r="8" spans="1:15" ht="90.75" customHeight="1">
      <c r="A8" s="18" t="s">
        <v>2</v>
      </c>
      <c r="B8" s="42" t="s">
        <v>14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/>
    </row>
    <row r="9" spans="1:15" ht="63">
      <c r="A9" s="40" t="s">
        <v>3</v>
      </c>
      <c r="B9" s="40" t="s">
        <v>4</v>
      </c>
      <c r="C9" s="40" t="s">
        <v>5</v>
      </c>
      <c r="D9" s="40" t="s">
        <v>9</v>
      </c>
      <c r="E9" s="47" t="s">
        <v>6</v>
      </c>
      <c r="F9" s="19" t="s">
        <v>22</v>
      </c>
      <c r="G9" s="19" t="s">
        <v>23</v>
      </c>
      <c r="H9" s="19" t="s">
        <v>24</v>
      </c>
      <c r="I9" s="47" t="s">
        <v>10</v>
      </c>
      <c r="J9" s="20" t="s">
        <v>7</v>
      </c>
      <c r="K9" s="21"/>
      <c r="L9" s="21"/>
      <c r="M9" s="19" t="s">
        <v>8</v>
      </c>
      <c r="N9" s="22" t="s">
        <v>11</v>
      </c>
      <c r="O9"/>
    </row>
    <row r="10" spans="1:15" ht="54" customHeight="1">
      <c r="A10" s="40"/>
      <c r="B10" s="40"/>
      <c r="C10" s="40"/>
      <c r="D10" s="40"/>
      <c r="E10" s="47"/>
      <c r="F10" s="19" t="s">
        <v>28</v>
      </c>
      <c r="G10" s="19" t="s">
        <v>28</v>
      </c>
      <c r="H10" s="19" t="s">
        <v>28</v>
      </c>
      <c r="I10" s="47"/>
      <c r="J10" s="21"/>
      <c r="K10" s="21"/>
      <c r="L10" s="21"/>
      <c r="M10" s="21"/>
      <c r="N10" s="23"/>
      <c r="O10"/>
    </row>
    <row r="11" spans="1:15" ht="44.25" customHeight="1">
      <c r="A11" s="40"/>
      <c r="B11" s="9">
        <v>1</v>
      </c>
      <c r="C11" s="38" t="s">
        <v>31</v>
      </c>
      <c r="D11" s="9" t="s">
        <v>32</v>
      </c>
      <c r="E11" s="30">
        <v>5</v>
      </c>
      <c r="F11" s="19">
        <v>11750</v>
      </c>
      <c r="G11" s="19">
        <v>14000</v>
      </c>
      <c r="H11" s="19">
        <v>13500</v>
      </c>
      <c r="I11" s="24">
        <f>ROUND((F11+G11+H11)/3,2)</f>
        <v>13083.33</v>
      </c>
      <c r="J11" s="19">
        <f>SQRT(((F11-I11)*(F11-I11)+(G11-I11)*(G11-I11)+(H11-I11)*(H11-I11))/2)</f>
        <v>1181.4539065702056</v>
      </c>
      <c r="K11" s="21"/>
      <c r="L11" s="21"/>
      <c r="M11" s="19">
        <f>J11/I11*100</f>
        <v>9.030223242631697</v>
      </c>
      <c r="N11" s="13">
        <f>E11*I11</f>
        <v>65416.65</v>
      </c>
      <c r="O11"/>
    </row>
    <row r="12" spans="1:15" ht="25.5" customHeight="1">
      <c r="A12" s="40"/>
      <c r="B12" s="9"/>
      <c r="C12" s="9"/>
      <c r="D12" s="9"/>
      <c r="E12" s="30"/>
      <c r="F12" s="19"/>
      <c r="G12" s="19"/>
      <c r="H12" s="19"/>
      <c r="I12" s="24"/>
      <c r="J12" s="19"/>
      <c r="K12" s="21"/>
      <c r="L12" s="21"/>
      <c r="M12" s="19"/>
      <c r="N12" s="13"/>
      <c r="O12"/>
    </row>
    <row r="13" spans="1:15" ht="26.25" customHeight="1">
      <c r="A13" s="40"/>
      <c r="B13" s="9"/>
      <c r="C13" s="11" t="s">
        <v>13</v>
      </c>
      <c r="D13" s="9"/>
      <c r="E13" s="10"/>
      <c r="F13" s="19"/>
      <c r="G13" s="19"/>
      <c r="H13" s="19"/>
      <c r="I13" s="26"/>
      <c r="J13" s="19"/>
      <c r="K13" s="21"/>
      <c r="L13" s="21"/>
      <c r="M13" s="19"/>
      <c r="N13" s="25">
        <f>SUM(N11:N12)</f>
        <v>65416.65</v>
      </c>
      <c r="O13"/>
    </row>
    <row r="14" spans="1:15" ht="15.75">
      <c r="A14" s="40"/>
      <c r="B14" s="9"/>
      <c r="C14" s="12"/>
      <c r="D14" s="13"/>
      <c r="E14" s="14"/>
      <c r="F14" s="27"/>
      <c r="G14" s="27"/>
      <c r="H14" s="27"/>
      <c r="I14" s="26"/>
      <c r="J14" s="19"/>
      <c r="K14" s="13"/>
      <c r="L14" s="13"/>
      <c r="M14" s="19"/>
      <c r="N14" s="28"/>
      <c r="O14"/>
    </row>
    <row r="15" spans="1:15" ht="15.75">
      <c r="A15" s="40"/>
      <c r="B15" s="39" t="s">
        <v>12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/>
    </row>
    <row r="16" spans="1:15" ht="15.75" customHeight="1">
      <c r="A16" s="9" t="s">
        <v>27</v>
      </c>
      <c r="B16" s="36" t="s">
        <v>25</v>
      </c>
      <c r="C16" s="36"/>
      <c r="D16" s="36"/>
      <c r="E16" s="36"/>
      <c r="F16" s="36"/>
      <c r="G16" s="36"/>
      <c r="H16" s="37"/>
      <c r="I16" s="23">
        <f>SUM(N13)</f>
        <v>65416.65</v>
      </c>
      <c r="J16" s="36" t="s">
        <v>26</v>
      </c>
      <c r="K16" s="36"/>
      <c r="L16" s="36"/>
      <c r="M16" s="36"/>
      <c r="N16" s="36"/>
      <c r="O16"/>
    </row>
    <row r="17" spans="1:15" ht="15.75">
      <c r="A17" s="1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/>
    </row>
    <row r="18" spans="1:14" ht="15.75">
      <c r="A18" s="16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.75">
      <c r="A19" s="29"/>
      <c r="B19" s="16"/>
      <c r="C19" s="16"/>
      <c r="D19" s="7"/>
      <c r="E19" s="7"/>
      <c r="F19" s="7"/>
      <c r="G19" s="7"/>
      <c r="H19" s="7"/>
      <c r="I19" s="7"/>
      <c r="J19" s="16"/>
      <c r="K19" s="16"/>
      <c r="L19" s="16"/>
      <c r="M19" s="7"/>
      <c r="N19" s="7"/>
    </row>
    <row r="20" spans="1:14" ht="15.75">
      <c r="A20" s="29" t="s">
        <v>16</v>
      </c>
      <c r="B20" s="7" t="s">
        <v>33</v>
      </c>
      <c r="C20" s="16"/>
      <c r="D20" s="7"/>
      <c r="E20" s="7"/>
      <c r="F20" s="7"/>
      <c r="G20" s="7"/>
      <c r="H20" s="7"/>
      <c r="I20" s="7"/>
      <c r="J20" s="17"/>
      <c r="K20" s="17"/>
      <c r="L20" s="17"/>
      <c r="M20" s="7"/>
      <c r="N20" s="7"/>
    </row>
    <row r="21" spans="1:14" ht="15.75">
      <c r="A21" s="29" t="s">
        <v>17</v>
      </c>
      <c r="B21" s="7" t="s">
        <v>34</v>
      </c>
      <c r="C21" s="16"/>
      <c r="D21" s="7"/>
      <c r="E21" s="7"/>
      <c r="F21" s="7"/>
      <c r="G21" s="7"/>
      <c r="H21" s="7" t="s">
        <v>21</v>
      </c>
      <c r="I21" s="7"/>
      <c r="J21" s="16"/>
      <c r="K21" s="17"/>
      <c r="L21" s="17"/>
      <c r="M21" s="7"/>
      <c r="N21" s="7"/>
    </row>
    <row r="22" spans="1:14" ht="15.75">
      <c r="A22" s="29" t="s">
        <v>18</v>
      </c>
      <c r="B22" s="7" t="s">
        <v>35</v>
      </c>
      <c r="C22" s="17"/>
      <c r="D22" s="7"/>
      <c r="E22" s="7"/>
      <c r="F22" s="7"/>
      <c r="G22" s="7"/>
      <c r="H22" s="7"/>
      <c r="I22" s="7"/>
      <c r="J22" s="17"/>
      <c r="K22" s="17"/>
      <c r="L22" s="17"/>
      <c r="M22" s="7"/>
      <c r="N22" s="7"/>
    </row>
    <row r="23" spans="1:14" ht="15.75">
      <c r="A23" s="2"/>
      <c r="B23" s="16"/>
      <c r="C23" s="16"/>
      <c r="D23" s="7"/>
      <c r="E23" s="7"/>
      <c r="F23" s="7"/>
      <c r="G23" s="7"/>
      <c r="H23" s="7" t="s">
        <v>19</v>
      </c>
      <c r="I23" s="7"/>
      <c r="J23" s="17"/>
      <c r="K23" s="17"/>
      <c r="L23" s="17"/>
      <c r="M23" s="7"/>
      <c r="N23" s="7"/>
    </row>
    <row r="24" spans="2:12" ht="15.75">
      <c r="B24" s="2"/>
      <c r="C24" s="17"/>
      <c r="D24" s="7"/>
      <c r="E24" s="7"/>
      <c r="F24" s="7"/>
      <c r="G24" s="7"/>
      <c r="H24" s="1"/>
      <c r="J24" s="2"/>
      <c r="K24" s="2"/>
      <c r="L24" s="2"/>
    </row>
    <row r="25" spans="1:8" ht="24" customHeight="1">
      <c r="A25" s="31"/>
      <c r="B25" s="6"/>
      <c r="C25" s="32"/>
      <c r="D25" s="7"/>
      <c r="E25" s="7"/>
      <c r="F25" s="7"/>
      <c r="G25" s="7"/>
      <c r="H25" s="1"/>
    </row>
    <row r="26" spans="1:8" ht="15.75">
      <c r="A26" s="31"/>
      <c r="B26" s="31"/>
      <c r="C26" s="31"/>
      <c r="D26" s="7"/>
      <c r="E26" s="7"/>
      <c r="F26" s="1"/>
      <c r="G26" s="1"/>
      <c r="H26" s="1"/>
    </row>
    <row r="27" spans="1:8" ht="23.25" customHeight="1">
      <c r="A27" s="31"/>
      <c r="B27" s="31"/>
      <c r="C27" s="31"/>
      <c r="D27" s="7"/>
      <c r="E27" s="7"/>
      <c r="F27" s="1"/>
      <c r="G27" s="1"/>
      <c r="H27" s="1"/>
    </row>
    <row r="28" spans="1:8" ht="15.75">
      <c r="A28" s="31"/>
      <c r="B28" s="31"/>
      <c r="C28" s="33"/>
      <c r="D28" s="7"/>
      <c r="E28" s="7"/>
      <c r="F28" s="1"/>
      <c r="G28" s="1"/>
      <c r="H28" s="1"/>
    </row>
    <row r="29" spans="1:8" ht="15.75">
      <c r="A29" s="6"/>
      <c r="B29" s="31"/>
      <c r="C29" s="31"/>
      <c r="D29" s="7"/>
      <c r="E29" s="7"/>
      <c r="F29" s="1"/>
      <c r="G29" s="1"/>
      <c r="H29" s="1"/>
    </row>
    <row r="30" spans="1:8" ht="19.5" customHeight="1">
      <c r="A30" s="31"/>
      <c r="B30" s="6"/>
      <c r="C30" s="32"/>
      <c r="D30" s="7"/>
      <c r="E30" s="7"/>
      <c r="F30" s="1"/>
      <c r="G30" s="1"/>
      <c r="H30" s="1"/>
    </row>
    <row r="31" spans="1:8" ht="15.75">
      <c r="A31" s="6"/>
      <c r="B31" s="6"/>
      <c r="C31" s="32"/>
      <c r="D31" s="7"/>
      <c r="E31" s="7"/>
      <c r="F31" s="1"/>
      <c r="G31" s="1"/>
      <c r="H31" s="1"/>
    </row>
    <row r="32" spans="1:8" ht="15.75">
      <c r="A32" s="6"/>
      <c r="B32" s="6"/>
      <c r="C32" s="34"/>
      <c r="D32" s="7"/>
      <c r="E32" s="7"/>
      <c r="F32" s="1"/>
      <c r="G32" s="1"/>
      <c r="H32" s="1"/>
    </row>
    <row r="33" spans="1:8" ht="15.75">
      <c r="A33" s="7"/>
      <c r="D33" s="7"/>
      <c r="E33" s="7"/>
      <c r="F33" s="1"/>
      <c r="G33" s="1"/>
      <c r="H33" s="1"/>
    </row>
    <row r="34" spans="4:8" ht="15.75">
      <c r="D34" s="7"/>
      <c r="E34" s="7"/>
      <c r="F34" s="1"/>
      <c r="G34" s="1"/>
      <c r="H34" s="1"/>
    </row>
    <row r="35" spans="4:8" ht="15.75">
      <c r="D35" s="7"/>
      <c r="E35" s="7"/>
      <c r="F35" s="1"/>
      <c r="G35" s="1"/>
      <c r="H35" s="1"/>
    </row>
    <row r="36" spans="4:8" ht="15.75">
      <c r="D36" s="7"/>
      <c r="E36" s="7"/>
      <c r="F36" s="1"/>
      <c r="G36" s="1"/>
      <c r="H36" s="1"/>
    </row>
    <row r="37" spans="4:8" ht="15.75">
      <c r="D37" s="7"/>
      <c r="E37" s="7"/>
      <c r="F37" s="1"/>
      <c r="G37" s="1"/>
      <c r="H37" s="1"/>
    </row>
    <row r="38" spans="4:8" ht="15.75">
      <c r="D38" s="7"/>
      <c r="E38" s="7"/>
      <c r="F38" s="1"/>
      <c r="G38" s="1"/>
      <c r="H38" s="1"/>
    </row>
    <row r="39" spans="4:8" ht="15.75">
      <c r="D39" s="7"/>
      <c r="E39" s="7"/>
      <c r="F39" s="1"/>
      <c r="G39" s="1"/>
      <c r="H39" s="1"/>
    </row>
    <row r="40" spans="4:8" ht="15.75">
      <c r="D40" s="7"/>
      <c r="E40" s="7"/>
      <c r="F40" s="1"/>
      <c r="G40" s="1"/>
      <c r="H40" s="1"/>
    </row>
  </sheetData>
  <sheetProtection/>
  <mergeCells count="13">
    <mergeCell ref="E9:E10"/>
    <mergeCell ref="I9:I10"/>
    <mergeCell ref="D9:D10"/>
    <mergeCell ref="B15:N15"/>
    <mergeCell ref="A9:A15"/>
    <mergeCell ref="B7:N7"/>
    <mergeCell ref="B8:N8"/>
    <mergeCell ref="B9:B10"/>
    <mergeCell ref="E1:N1"/>
    <mergeCell ref="A6:N6"/>
    <mergeCell ref="A5:N5"/>
    <mergeCell ref="C9:C10"/>
    <mergeCell ref="C3:J3"/>
  </mergeCells>
  <printOptions/>
  <pageMargins left="0.62" right="0.2362204724409449" top="0.25" bottom="0.51" header="0.38" footer="0.31496062992125984"/>
  <pageSetup fitToHeight="1" fitToWidth="1" horizontalDpi="600" verticalDpi="600" orientation="landscape" paperSize="9" scale="60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Коленкова</dc:creator>
  <cp:keywords/>
  <dc:description/>
  <cp:lastModifiedBy>Юрист</cp:lastModifiedBy>
  <cp:lastPrinted>2020-08-12T08:20:26Z</cp:lastPrinted>
  <dcterms:created xsi:type="dcterms:W3CDTF">2014-02-10T08:13:48Z</dcterms:created>
  <dcterms:modified xsi:type="dcterms:W3CDTF">2021-08-27T10:12:01Z</dcterms:modified>
  <cp:category/>
  <cp:version/>
  <cp:contentType/>
  <cp:contentStatus/>
</cp:coreProperties>
</file>