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Print_Area" localSheetId="1">'Расчет цены'!$A$1:$P$14</definedName>
  </definedNames>
  <calcPr fullCalcOnLoad="1"/>
</workbook>
</file>

<file path=xl/sharedStrings.xml><?xml version="1.0" encoding="utf-8"?>
<sst xmlns="http://schemas.openxmlformats.org/spreadsheetml/2006/main" count="40" uniqueCount="38">
  <si>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</si>
  <si>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</si>
  <si>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</si>
  <si>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</si>
  <si>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</si>
  <si>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</si>
  <si>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</si>
  <si>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</si>
  <si>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</si>
  <si>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</si>
  <si>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</si>
  <si>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</si>
  <si>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</si>
  <si>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</si>
  <si>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</si>
  <si>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</si>
  <si>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</si>
  <si>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>Отчет составил: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</si>
  <si>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</si>
  <si>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</si>
  <si>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Обоснование цены контракта (руб.) (расчет цены см. Приложение 1)</t>
  </si>
  <si>
    <t>Реквизиты контракта(номер договора, дата заключения договора, предмет договора)</t>
  </si>
  <si>
    <t xml:space="preserve">Отчет 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</si>
  <si>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(ФИО)</t>
  </si>
  <si>
    <t>СОГЛАСОВАНО:
Сотрудник контрактной службы</t>
  </si>
  <si>
    <t>Главе городского поселения Селятино
Голубеву Е.Н.</t>
  </si>
  <si>
    <t>Используемый метод определения НМЦК :</t>
  </si>
  <si>
    <r>
  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тем, что проведение конкурентных процедур невозможно по длительности сроков их проведения и невозможности заключения контракта по результатам указанных процедур до момента начала мероприятий,
 - отсутствие возможности получения экономии средств за счет повышения конкуренции посредством проведения конкурентных закупок,
- в связи с затратой времени,
- малый объем закупки,
- отсутствие заинтересованности в получении заказа со стороны потенциальных поставщиков(исполнителей, подрядчиков,
- в связи с проведением мероприятия (</t>
    </r>
    <r>
      <rPr>
        <sz val="12"/>
        <color indexed="10"/>
        <rFont val="Times New Roman"/>
        <family val="1"/>
      </rPr>
      <t>указать дату и название мероприятия</t>
    </r>
    <r>
      <rPr>
        <sz val="12"/>
        <color indexed="8"/>
        <rFont val="Times New Roman"/>
        <family val="1"/>
      </rPr>
      <t>) возникает срочная потребность в закупаемых товарах(работах, услугах) , в следствии чего, применение других видов процедур закупки невозможно по причине отсутствия времени, необходимого для их проведения) (</t>
    </r>
    <r>
      <rPr>
        <sz val="12"/>
        <color indexed="10"/>
        <rFont val="Times New Roman"/>
        <family val="1"/>
      </rPr>
      <t>выбрать варианты из перечисленного</t>
    </r>
    <r>
      <rPr>
        <sz val="12"/>
        <color indexed="8"/>
        <rFont val="Times New Roman"/>
        <family val="1"/>
      </rPr>
      <t>)</t>
    </r>
  </si>
  <si>
    <t xml:space="preserve">Обоснование начальной (максимальной) цены контракта
</t>
  </si>
  <si>
    <t>Коммерческие предложения (т. руб./ед.изм.)</t>
  </si>
  <si>
    <t>Цена определена на основании средней арифметической цене за единицу</t>
  </si>
  <si>
    <t>метод сопоставимых рыночных цен (анализа рынка)</t>
  </si>
  <si>
    <t>В результате проведенного расчета Н(М)Ц договора составила:</t>
  </si>
  <si>
    <t>кг</t>
  </si>
  <si>
    <t>сахар</t>
  </si>
  <si>
    <t>Поставщик №1</t>
  </si>
  <si>
    <t xml:space="preserve">Поставщик №2 </t>
  </si>
  <si>
    <t xml:space="preserve">Поставщик №3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</si>
</sst>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wrapText="1"/>
      <protection locked="0"/>
    </xf>
    <xf numFmtId="17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952500</xdr:rowOff>
    </xdr:from>
    <xdr:to>
      <xdr:col>11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68605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923925</xdr:rowOff>
    </xdr:from>
    <xdr:to>
      <xdr:col>9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657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1600200</xdr:rowOff>
    </xdr:from>
    <xdr:to>
      <xdr:col>11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33337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</xdr:row>
      <xdr:rowOff>1400175</xdr:rowOff>
    </xdr:from>
    <xdr:to>
      <xdr:col>11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3133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5.00390625" style="1" customWidth="1"/>
    <col min="2" max="2" width="57.28125" style="1" customWidth="1"/>
    <col min="3" max="3" width="18.140625" style="1" customWidth="1"/>
    <col min="4" max="4" width="33.8515625" style="1" customWidth="1"/>
    <col min="5" max="10" width="28.57421875" style="1" customWidth="1"/>
    <col min="11" max="16384" width="9.140625" style="1" customWidth="1"/>
  </cols>
  <sheetData>
    <row r="1" spans="3:4" ht="68.25" customHeight="1">
      <c r="C1" s="47" t="s">
        <v>25</v>
      </c>
      <c r="D1" s="47"/>
    </row>
    <row r="2" spans="1:4" ht="90.75" customHeight="1">
      <c r="A2" s="48" t="s">
        <v>22</v>
      </c>
      <c r="B2" s="48"/>
      <c r="C2" s="48"/>
      <c r="D2" s="48"/>
    </row>
    <row r="3" spans="1:4" s="13" customFormat="1" ht="85.5" customHeight="1">
      <c r="A3" s="24" t="s">
        <v>21</v>
      </c>
      <c r="B3" s="24" t="s">
        <v>18</v>
      </c>
      <c r="C3" s="24" t="s">
        <v>20</v>
      </c>
      <c r="D3" s="24" t="s">
        <v>19</v>
      </c>
    </row>
    <row r="4" spans="1:4" s="28" customFormat="1" ht="336" customHeight="1">
      <c r="A4" s="25"/>
      <c r="B4" s="25" t="s">
        <v>27</v>
      </c>
      <c r="C4" s="26"/>
      <c r="D4" s="27"/>
    </row>
    <row r="5" ht="15.75" customHeight="1"/>
    <row r="6" spans="1:3" s="10" customFormat="1" ht="48.75" customHeight="1">
      <c r="A6" s="18" t="s">
        <v>17</v>
      </c>
      <c r="B6" s="22"/>
      <c r="C6" s="21" t="s">
        <v>23</v>
      </c>
    </row>
    <row r="7" spans="1:3" s="10" customFormat="1" ht="18.75" customHeight="1">
      <c r="A7" s="12"/>
      <c r="B7" s="16"/>
      <c r="C7" s="16"/>
    </row>
    <row r="8" spans="1:3" s="10" customFormat="1" ht="11.25" customHeight="1">
      <c r="A8" s="12"/>
      <c r="B8" s="16"/>
      <c r="C8" s="17" t="s">
        <v>16</v>
      </c>
    </row>
    <row r="9" spans="1:2" ht="19.5" customHeight="1">
      <c r="A9" s="18"/>
      <c r="B9" s="11"/>
    </row>
    <row r="10" spans="1:3" s="10" customFormat="1" ht="48" customHeight="1">
      <c r="A10" s="23" t="s">
        <v>24</v>
      </c>
      <c r="B10" s="19"/>
      <c r="C10" s="21" t="s">
        <v>23</v>
      </c>
    </row>
    <row r="11" ht="16.5" customHeight="1"/>
    <row r="12" ht="12.75">
      <c r="C12" s="17" t="s">
        <v>16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3.140625" style="1" customWidth="1"/>
    <col min="2" max="2" width="38.421875" style="1" customWidth="1"/>
    <col min="3" max="3" width="5.8515625" style="1" customWidth="1"/>
    <col min="4" max="4" width="6.8515625" style="1" customWidth="1"/>
    <col min="5" max="7" width="11.7109375" style="1" customWidth="1"/>
    <col min="8" max="8" width="9.1406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0.421875" style="1" customWidth="1"/>
    <col min="14" max="14" width="10.57421875" style="1" customWidth="1"/>
    <col min="15" max="15" width="14.00390625" style="1" customWidth="1"/>
    <col min="16" max="16384" width="9.140625" style="1" customWidth="1"/>
  </cols>
  <sheetData>
    <row r="1" spans="1:15" s="35" customFormat="1" ht="48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35" customFormat="1" ht="48.75" customHeight="1">
      <c r="A2" s="40"/>
      <c r="B2" s="40" t="s">
        <v>26</v>
      </c>
      <c r="C2" s="58" t="s">
        <v>31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39" customHeight="1">
      <c r="A3" s="50" t="s">
        <v>0</v>
      </c>
      <c r="B3" s="50" t="s">
        <v>2</v>
      </c>
      <c r="C3" s="50" t="s">
        <v>1</v>
      </c>
      <c r="D3" s="50" t="s">
        <v>3</v>
      </c>
      <c r="E3" s="52" t="s">
        <v>29</v>
      </c>
      <c r="F3" s="53"/>
      <c r="G3" s="54"/>
      <c r="H3" s="20"/>
      <c r="I3" s="55" t="s">
        <v>13</v>
      </c>
      <c r="J3" s="56"/>
      <c r="K3" s="57"/>
      <c r="L3" s="61" t="s">
        <v>15</v>
      </c>
      <c r="M3" s="62"/>
      <c r="N3" s="62"/>
      <c r="O3" s="63"/>
    </row>
    <row r="4" spans="1:15" ht="159" customHeight="1">
      <c r="A4" s="51"/>
      <c r="B4" s="51"/>
      <c r="C4" s="51"/>
      <c r="D4" s="51"/>
      <c r="E4" s="3" t="s">
        <v>35</v>
      </c>
      <c r="F4" s="3" t="s">
        <v>36</v>
      </c>
      <c r="G4" s="3" t="s">
        <v>37</v>
      </c>
      <c r="H4" s="3" t="s">
        <v>7</v>
      </c>
      <c r="I4" s="2" t="s">
        <v>6</v>
      </c>
      <c r="J4" s="2" t="s">
        <v>4</v>
      </c>
      <c r="K4" s="4" t="s">
        <v>5</v>
      </c>
      <c r="L4" s="6" t="s">
        <v>12</v>
      </c>
      <c r="M4" s="5" t="s">
        <v>9</v>
      </c>
      <c r="N4" s="5" t="s">
        <v>10</v>
      </c>
      <c r="O4" s="5" t="s">
        <v>14</v>
      </c>
    </row>
    <row r="5" spans="1:15" ht="84.75" customHeight="1">
      <c r="A5" s="29">
        <v>1</v>
      </c>
      <c r="B5" s="30" t="s">
        <v>34</v>
      </c>
      <c r="C5" s="31" t="s">
        <v>33</v>
      </c>
      <c r="D5" s="31">
        <v>5000</v>
      </c>
      <c r="E5" s="43">
        <v>50</v>
      </c>
      <c r="F5" s="44">
        <v>58</v>
      </c>
      <c r="G5" s="43">
        <v>49</v>
      </c>
      <c r="H5" s="32" t="s">
        <v>8</v>
      </c>
      <c r="I5" s="43">
        <f>AVERAGE(E5:G5)</f>
        <v>52.333333333333336</v>
      </c>
      <c r="J5" s="33">
        <f>SQRT(((SUM((POWER(G5-I5,2)),(POWER(F5-I5,2)),(POWER(E5-I5,2)))/(COLUMNS(E5:G5)-1))))</f>
        <v>4.932882862316248</v>
      </c>
      <c r="K5" s="33">
        <f>J5/I5*100</f>
        <v>9.425890819712574</v>
      </c>
      <c r="L5" s="43">
        <f>((D5/3)*(SUM(E5:G5)))</f>
        <v>261666.6666666667</v>
      </c>
      <c r="M5" s="45">
        <f>L5/D5</f>
        <v>52.333333333333336</v>
      </c>
      <c r="N5" s="45">
        <f>ROUNDDOWN(M5,2)</f>
        <v>52.33</v>
      </c>
      <c r="O5" s="45">
        <f>N5*D5</f>
        <v>261650</v>
      </c>
    </row>
    <row r="6" spans="1:15" s="9" customFormat="1" ht="30" customHeight="1">
      <c r="A6" s="64" t="s">
        <v>32</v>
      </c>
      <c r="B6" s="65"/>
      <c r="C6" s="65"/>
      <c r="D6" s="65"/>
      <c r="E6" s="65"/>
      <c r="F6" s="65"/>
      <c r="G6" s="65"/>
      <c r="H6" s="65"/>
      <c r="I6" s="46">
        <f>O5</f>
        <v>261650</v>
      </c>
      <c r="J6" s="8" t="s">
        <v>11</v>
      </c>
      <c r="K6" s="8"/>
      <c r="L6" s="8"/>
      <c r="M6" s="8"/>
      <c r="N6" s="8"/>
      <c r="O6" s="7"/>
    </row>
    <row r="7" spans="1:15" s="9" customFormat="1" ht="30" customHeight="1">
      <c r="A7" s="41"/>
      <c r="B7" s="68" t="s">
        <v>30</v>
      </c>
      <c r="C7" s="68"/>
      <c r="D7" s="68"/>
      <c r="E7" s="68"/>
      <c r="F7" s="68"/>
      <c r="G7" s="68"/>
      <c r="H7" s="41"/>
      <c r="I7" s="7"/>
      <c r="J7" s="42"/>
      <c r="K7" s="42"/>
      <c r="L7" s="42"/>
      <c r="M7" s="42"/>
      <c r="N7" s="42"/>
      <c r="O7" s="7"/>
    </row>
    <row r="8" spans="1:15" ht="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7" ht="15.75" customHeight="1">
      <c r="A9" s="67"/>
      <c r="B9" s="67"/>
      <c r="C9" s="11"/>
      <c r="D9" s="11"/>
      <c r="E9" s="11"/>
      <c r="F9" s="11"/>
      <c r="G9" s="11"/>
    </row>
    <row r="10" spans="1:7" s="10" customFormat="1" ht="15.75">
      <c r="A10" s="60"/>
      <c r="B10" s="60"/>
      <c r="C10" s="60"/>
      <c r="D10" s="13"/>
      <c r="E10" s="14"/>
      <c r="F10" s="15"/>
      <c r="G10" s="16"/>
    </row>
    <row r="11" spans="1:7" s="10" customFormat="1" ht="11.25" customHeight="1">
      <c r="A11" s="12"/>
      <c r="B11" s="12"/>
      <c r="C11" s="12"/>
      <c r="D11" s="13"/>
      <c r="E11" s="14"/>
      <c r="F11" s="15"/>
      <c r="G11" s="16"/>
    </row>
    <row r="12" spans="1:7" s="39" customFormat="1" ht="21" customHeight="1">
      <c r="A12" s="34"/>
      <c r="B12" s="34"/>
      <c r="C12" s="34"/>
      <c r="D12" s="35"/>
      <c r="E12" s="36"/>
      <c r="F12" s="37"/>
      <c r="G12" s="38"/>
    </row>
    <row r="13" spans="1:2" s="35" customFormat="1" ht="19.5" customHeight="1">
      <c r="A13" s="59"/>
      <c r="B13" s="59"/>
    </row>
    <row r="14" spans="1:7" s="10" customFormat="1" ht="15.75">
      <c r="A14" s="60"/>
      <c r="B14" s="60"/>
      <c r="C14" s="60"/>
      <c r="D14" s="13"/>
      <c r="E14" s="14"/>
      <c r="F14" s="15"/>
      <c r="G14" s="16"/>
    </row>
  </sheetData>
  <sheetProtection/>
  <mergeCells count="16">
    <mergeCell ref="A13:B13"/>
    <mergeCell ref="A14:C14"/>
    <mergeCell ref="L3:O3"/>
    <mergeCell ref="A6:H6"/>
    <mergeCell ref="A8:O8"/>
    <mergeCell ref="A9:B9"/>
    <mergeCell ref="A10:C10"/>
    <mergeCell ref="B7:G7"/>
    <mergeCell ref="A1:O1"/>
    <mergeCell ref="A3:A4"/>
    <mergeCell ref="B3:B4"/>
    <mergeCell ref="C3:C4"/>
    <mergeCell ref="D3:D4"/>
    <mergeCell ref="E3:G3"/>
    <mergeCell ref="I3:K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toAll</cp:lastModifiedBy>
  <cp:lastPrinted>2021-09-13T06:28:38Z</cp:lastPrinted>
  <dcterms:created xsi:type="dcterms:W3CDTF">2014-01-15T18:15:09Z</dcterms:created>
  <dcterms:modified xsi:type="dcterms:W3CDTF">2021-09-13T06:28:52Z</dcterms:modified>
  <cp:category/>
  <cp:version/>
  <cp:contentType/>
  <cp:contentStatus/>
</cp:coreProperties>
</file>