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8832" activeTab="0"/>
  </bookViews>
  <sheets>
    <sheet name="Лист1" sheetId="1" r:id="rId1"/>
  </sheets>
  <definedNames>
    <definedName name="_GoBack" localSheetId="0">'Лист1'!$B$58</definedName>
  </definedNames>
  <calcPr fullCalcOnLoad="1" refMode="R1C1"/>
</workbook>
</file>

<file path=xl/sharedStrings.xml><?xml version="1.0" encoding="utf-8"?>
<sst xmlns="http://schemas.openxmlformats.org/spreadsheetml/2006/main" count="49" uniqueCount="35">
  <si>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</si>
  <si>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</si>
  <si>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</si>
  <si>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</si>
  <si>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</si>
  <si>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</si>
  <si>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</si>
  <si>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</si>
  <si>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</si>
  <si>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</si>
  <si>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</si>
  <si>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</si>
  <si>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</si>
  <si>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</si>
  <si>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</si>
  <si>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</si>
  <si>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</si>
  <si>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</si>
  <si>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</si>
  <si>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</si>
  <si>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</si>
  <si>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</si>
  <si>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Зуб литой из нержавеющей стали</t>
  </si>
  <si>
    <t>шт</t>
  </si>
  <si>
    <t>Фасетка литая из нержавеющей стали</t>
  </si>
  <si>
    <t>Вкладка из нержавеющей стали</t>
  </si>
  <si>
    <t>Цельнолитая коронка из кобальто-хромового сплава</t>
  </si>
  <si>
    <t xml:space="preserve">Цельнолитой зуб из кобальто-хромового сплава </t>
  </si>
  <si>
    <t xml:space="preserve">Вкладка из кобальто-хромового сплава </t>
  </si>
  <si>
    <t>Бюгель</t>
  </si>
  <si>
    <t xml:space="preserve">Аттачмен из кобальто-хромового сплава </t>
  </si>
  <si>
    <t>Коммерческое предложение №2 Вх № 421 от 25.10.2021 г.</t>
  </si>
  <si>
    <t xml:space="preserve">Коммерческое предложение №1 Вх № 368 от 21.09.2021 г.  </t>
  </si>
  <si>
    <t>Коммерческое предложение №3 Вх № б/н от 27.10.2021 г.</t>
  </si>
  <si>
    <t>Оказание услуг по изготовлению зубопротезных изделий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</si>
</sst>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56" fillId="0" borderId="14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5"/>
    </row>
    <row r="2" spans="1:12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"/>
    </row>
    <row r="3" spans="1:12" ht="2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9"/>
    </row>
    <row r="4" spans="1:12" s="24" customFormat="1" ht="25.5" customHeight="1">
      <c r="A4" s="49" t="s">
        <v>19</v>
      </c>
      <c r="B4" s="49"/>
      <c r="C4" s="49"/>
      <c r="D4" s="49"/>
      <c r="E4" s="40" t="s">
        <v>34</v>
      </c>
      <c r="F4" s="41"/>
      <c r="G4" s="41"/>
      <c r="H4" s="41"/>
      <c r="I4" s="41"/>
      <c r="J4" s="41"/>
      <c r="K4" s="41"/>
      <c r="L4" s="42"/>
    </row>
    <row r="5" spans="1:12" s="24" customFormat="1" ht="25.5" customHeight="1">
      <c r="A5" s="43" t="s">
        <v>20</v>
      </c>
      <c r="B5" s="43"/>
      <c r="C5" s="43"/>
      <c r="D5" s="43"/>
      <c r="E5" s="44" t="s">
        <v>21</v>
      </c>
      <c r="F5" s="45"/>
      <c r="G5" s="45"/>
      <c r="H5" s="45"/>
      <c r="I5" s="45"/>
      <c r="J5" s="45"/>
      <c r="K5" s="45"/>
      <c r="L5" s="46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32</v>
      </c>
      <c r="F7" s="16" t="s">
        <v>31</v>
      </c>
      <c r="G7" s="16" t="s">
        <v>33</v>
      </c>
      <c r="H7" s="16" t="s">
        <v>3</v>
      </c>
      <c r="I7" s="16" t="s">
        <v>18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22</v>
      </c>
      <c r="C8" s="16" t="s">
        <v>23</v>
      </c>
      <c r="D8" s="32">
        <v>7</v>
      </c>
      <c r="E8" s="34">
        <v>66</v>
      </c>
      <c r="F8" s="34">
        <v>50</v>
      </c>
      <c r="G8" s="34">
        <v>70</v>
      </c>
      <c r="H8" s="30">
        <f>ROUND(AVERAGE(E8,F8,G8),2)</f>
        <v>62</v>
      </c>
      <c r="I8" s="8">
        <f>ROUND(STDEV(E8:G8),2)</f>
        <v>10.58</v>
      </c>
      <c r="J8" s="7">
        <f>ROUND(I8/H8*100,2)</f>
        <v>17.06</v>
      </c>
      <c r="K8" s="7" t="s">
        <v>15</v>
      </c>
      <c r="L8" s="8">
        <f>ROUND(H8*D8,2)</f>
        <v>434</v>
      </c>
      <c r="M8" s="28"/>
    </row>
    <row r="9" spans="1:12" s="26" customFormat="1" ht="74.25" customHeight="1">
      <c r="A9" s="6">
        <v>2</v>
      </c>
      <c r="B9" s="16" t="s">
        <v>24</v>
      </c>
      <c r="C9" s="16" t="s">
        <v>23</v>
      </c>
      <c r="D9" s="32">
        <v>15</v>
      </c>
      <c r="E9" s="33">
        <v>66</v>
      </c>
      <c r="F9" s="33">
        <v>50</v>
      </c>
      <c r="G9" s="33">
        <v>70</v>
      </c>
      <c r="H9" s="30">
        <f aca="true" t="shared" si="0" ref="H9:H15">ROUND(AVERAGE(E9,F9,G9),2)</f>
        <v>62</v>
      </c>
      <c r="I9" s="8">
        <f aca="true" t="shared" si="1" ref="I9:I15">ROUND(STDEV(E9:G9),2)</f>
        <v>10.58</v>
      </c>
      <c r="J9" s="7">
        <f aca="true" t="shared" si="2" ref="J9:J15">ROUND(I9/H9*100,2)</f>
        <v>17.06</v>
      </c>
      <c r="K9" s="7" t="s">
        <v>15</v>
      </c>
      <c r="L9" s="8">
        <f aca="true" t="shared" si="3" ref="L9:L15">ROUND(H9*D9,2)</f>
        <v>930</v>
      </c>
    </row>
    <row r="10" spans="1:12" s="26" customFormat="1" ht="74.25" customHeight="1">
      <c r="A10" s="6">
        <v>3</v>
      </c>
      <c r="B10" s="16" t="s">
        <v>25</v>
      </c>
      <c r="C10" s="16" t="s">
        <v>23</v>
      </c>
      <c r="D10" s="32">
        <v>6</v>
      </c>
      <c r="E10" s="33">
        <v>66</v>
      </c>
      <c r="F10" s="33">
        <v>50</v>
      </c>
      <c r="G10" s="33">
        <v>70</v>
      </c>
      <c r="H10" s="30">
        <f t="shared" si="0"/>
        <v>62</v>
      </c>
      <c r="I10" s="8">
        <f t="shared" si="1"/>
        <v>10.58</v>
      </c>
      <c r="J10" s="7">
        <f t="shared" si="2"/>
        <v>17.06</v>
      </c>
      <c r="K10" s="7" t="s">
        <v>15</v>
      </c>
      <c r="L10" s="8">
        <f t="shared" si="3"/>
        <v>372</v>
      </c>
    </row>
    <row r="11" spans="1:12" s="26" customFormat="1" ht="74.25" customHeight="1">
      <c r="A11" s="6">
        <v>4</v>
      </c>
      <c r="B11" s="16" t="s">
        <v>26</v>
      </c>
      <c r="C11" s="16" t="s">
        <v>23</v>
      </c>
      <c r="D11" s="31">
        <v>6</v>
      </c>
      <c r="E11" s="35">
        <v>194</v>
      </c>
      <c r="F11" s="35">
        <v>200</v>
      </c>
      <c r="G11" s="35">
        <v>205</v>
      </c>
      <c r="H11" s="30">
        <f t="shared" si="0"/>
        <v>199.67</v>
      </c>
      <c r="I11" s="8">
        <f t="shared" si="1"/>
        <v>5.51</v>
      </c>
      <c r="J11" s="7">
        <f t="shared" si="2"/>
        <v>2.76</v>
      </c>
      <c r="K11" s="7" t="s">
        <v>15</v>
      </c>
      <c r="L11" s="8">
        <f t="shared" si="3"/>
        <v>1198.02</v>
      </c>
    </row>
    <row r="12" spans="1:12" s="26" customFormat="1" ht="74.25" customHeight="1">
      <c r="A12" s="6">
        <v>5</v>
      </c>
      <c r="B12" s="16" t="s">
        <v>27</v>
      </c>
      <c r="C12" s="16" t="s">
        <v>23</v>
      </c>
      <c r="D12" s="16">
        <v>1210</v>
      </c>
      <c r="E12" s="8">
        <v>194</v>
      </c>
      <c r="F12" s="8">
        <v>200</v>
      </c>
      <c r="G12" s="8">
        <v>205</v>
      </c>
      <c r="H12" s="30">
        <f t="shared" si="0"/>
        <v>199.67</v>
      </c>
      <c r="I12" s="8">
        <f t="shared" si="1"/>
        <v>5.51</v>
      </c>
      <c r="J12" s="7">
        <f t="shared" si="2"/>
        <v>2.76</v>
      </c>
      <c r="K12" s="7" t="s">
        <v>15</v>
      </c>
      <c r="L12" s="8">
        <f t="shared" si="3"/>
        <v>241600.7</v>
      </c>
    </row>
    <row r="13" spans="1:12" s="26" customFormat="1" ht="74.25" customHeight="1">
      <c r="A13" s="6">
        <v>6</v>
      </c>
      <c r="B13" s="16" t="s">
        <v>28</v>
      </c>
      <c r="C13" s="16" t="s">
        <v>23</v>
      </c>
      <c r="D13" s="16">
        <v>600</v>
      </c>
      <c r="E13" s="8">
        <v>124</v>
      </c>
      <c r="F13" s="8">
        <v>100</v>
      </c>
      <c r="G13" s="8">
        <v>130</v>
      </c>
      <c r="H13" s="30">
        <f t="shared" si="0"/>
        <v>118</v>
      </c>
      <c r="I13" s="8">
        <f t="shared" si="1"/>
        <v>15.87</v>
      </c>
      <c r="J13" s="7">
        <f t="shared" si="2"/>
        <v>13.45</v>
      </c>
      <c r="K13" s="7" t="s">
        <v>15</v>
      </c>
      <c r="L13" s="8">
        <f t="shared" si="3"/>
        <v>70800</v>
      </c>
    </row>
    <row r="14" spans="1:12" s="29" customFormat="1" ht="74.25" customHeight="1">
      <c r="A14" s="6">
        <v>7</v>
      </c>
      <c r="B14" s="16" t="s">
        <v>29</v>
      </c>
      <c r="C14" s="16" t="s">
        <v>23</v>
      </c>
      <c r="D14" s="16">
        <v>75</v>
      </c>
      <c r="E14" s="8">
        <v>850</v>
      </c>
      <c r="F14" s="8">
        <v>950</v>
      </c>
      <c r="G14" s="8">
        <v>1000</v>
      </c>
      <c r="H14" s="30">
        <f t="shared" si="0"/>
        <v>933.33</v>
      </c>
      <c r="I14" s="8">
        <f t="shared" si="1"/>
        <v>76.38</v>
      </c>
      <c r="J14" s="7">
        <f t="shared" si="2"/>
        <v>8.18</v>
      </c>
      <c r="K14" s="7" t="s">
        <v>15</v>
      </c>
      <c r="L14" s="8">
        <f t="shared" si="3"/>
        <v>69999.75</v>
      </c>
    </row>
    <row r="15" spans="1:12" s="29" customFormat="1" ht="74.25" customHeight="1">
      <c r="A15" s="6">
        <v>8</v>
      </c>
      <c r="B15" s="16" t="s">
        <v>30</v>
      </c>
      <c r="C15" s="16" t="s">
        <v>23</v>
      </c>
      <c r="D15" s="16">
        <v>15</v>
      </c>
      <c r="E15" s="8">
        <v>194</v>
      </c>
      <c r="F15" s="8">
        <v>100</v>
      </c>
      <c r="G15" s="8">
        <v>190</v>
      </c>
      <c r="H15" s="30">
        <f t="shared" si="0"/>
        <v>161.33</v>
      </c>
      <c r="I15" s="8">
        <f t="shared" si="1"/>
        <v>53.15</v>
      </c>
      <c r="J15" s="7">
        <f t="shared" si="2"/>
        <v>32.94</v>
      </c>
      <c r="K15" s="7" t="s">
        <v>15</v>
      </c>
      <c r="L15" s="8">
        <f t="shared" si="3"/>
        <v>2419.95</v>
      </c>
    </row>
    <row r="16" spans="1:12" ht="15" customHeight="1" thickBot="1">
      <c r="A16" s="36" t="s">
        <v>6</v>
      </c>
      <c r="B16" s="36"/>
      <c r="C16" s="17"/>
      <c r="D16" s="36"/>
      <c r="E16" s="36"/>
      <c r="F16" s="36"/>
      <c r="G16" s="36"/>
      <c r="H16" s="36"/>
      <c r="I16" s="36"/>
      <c r="J16" s="36"/>
      <c r="K16" s="20"/>
      <c r="L16" s="27">
        <f>SUM(L8:L15)</f>
        <v>387754.42</v>
      </c>
    </row>
    <row r="17" spans="2:12" ht="15.75" thickTop="1">
      <c r="B17" s="18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"/>
    </row>
    <row r="18" spans="1:12" ht="15.75">
      <c r="A18" s="2"/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1"/>
    </row>
    <row r="19" spans="2:12" ht="15">
      <c r="B19" s="39" t="s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1"/>
    </row>
    <row r="20" spans="2:12" ht="15"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1"/>
    </row>
    <row r="21" spans="2:12" ht="15.75">
      <c r="B21" s="39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1"/>
    </row>
    <row r="22" spans="2:12" ht="15" customHeight="1">
      <c r="B22" s="39" t="s">
        <v>13</v>
      </c>
      <c r="C22" s="39"/>
      <c r="D22" s="39"/>
      <c r="E22" s="39"/>
      <c r="F22" s="39"/>
      <c r="G22" s="39"/>
      <c r="H22" s="39"/>
      <c r="I22" s="39"/>
      <c r="J22" s="39"/>
      <c r="K22" s="39"/>
      <c r="L22" s="1"/>
    </row>
    <row r="23" spans="2:12" ht="16.5" customHeight="1">
      <c r="B23" s="39" t="s">
        <v>14</v>
      </c>
      <c r="C23" s="39"/>
      <c r="D23" s="39"/>
      <c r="E23" s="39"/>
      <c r="F23" s="39"/>
      <c r="G23" s="39"/>
      <c r="H23" s="39"/>
      <c r="I23" s="39"/>
      <c r="J23" s="39"/>
      <c r="K23" s="39"/>
      <c r="L23" s="1"/>
    </row>
    <row r="24" spans="2:12" ht="15">
      <c r="B24" s="19"/>
      <c r="C24" s="19"/>
      <c r="D24" s="19"/>
      <c r="E24" s="19"/>
      <c r="F24" s="19"/>
      <c r="G24" s="21"/>
      <c r="H24" s="19"/>
      <c r="I24" s="19"/>
      <c r="J24" s="19"/>
      <c r="K24" s="19"/>
      <c r="L24" s="1"/>
    </row>
    <row r="25" spans="1:12" ht="15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"/>
    </row>
    <row r="26" spans="1:12" ht="15">
      <c r="A26" s="11"/>
      <c r="B26" s="15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1:12" ht="12.75" customHeight="1">
      <c r="A27" s="11"/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11" ht="13.5" customHeight="1">
      <c r="A28" s="11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30" spans="1:11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</sheetData>
  <sheetProtection/>
  <mergeCells count="18">
    <mergeCell ref="A1:K1"/>
    <mergeCell ref="A3:K3"/>
    <mergeCell ref="A16:B16"/>
    <mergeCell ref="A4:D4"/>
    <mergeCell ref="A2:K2"/>
    <mergeCell ref="A30:K30"/>
    <mergeCell ref="B20:K20"/>
    <mergeCell ref="B21:K21"/>
    <mergeCell ref="B18:K18"/>
    <mergeCell ref="B19:K19"/>
    <mergeCell ref="D16:J16"/>
    <mergeCell ref="B25:K25"/>
    <mergeCell ref="B28:K28"/>
    <mergeCell ref="B23:K23"/>
    <mergeCell ref="B22:K22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Глебова Юлия Владимировна</cp:lastModifiedBy>
  <cp:lastPrinted>2014-08-21T06:40:47Z</cp:lastPrinted>
  <dcterms:created xsi:type="dcterms:W3CDTF">2014-07-02T09:07:27Z</dcterms:created>
  <dcterms:modified xsi:type="dcterms:W3CDTF">2021-11-22T10:56:15Z</dcterms:modified>
  <cp:category/>
  <cp:version/>
  <cp:contentType/>
  <cp:contentStatus/>
</cp:coreProperties>
</file>