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 defaultThemeVersion="124226"/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  <definedName name="_xlnm.Print_Titles" localSheetId="0">'Мои данные'!$29:$29</definedName>
  </definedNames>
  <calcPr calcId="124519"/>
</workbook>
</file>

<file path=xl/calcChain.xml><?xml version="1.0" encoding="utf-8"?>
<calcChain xmlns="http://schemas.openxmlformats.org/spreadsheetml/2006/main">
  <c r="J21" i="8"/>
  <c r="G21"/>
  <c r="J19"/>
  <c r="G19"/>
  <c r="J18"/>
  <c r="G18"/>
  <c r="J17"/>
  <c r="G17"/>
  <c r="J109"/>
  <c r="G109"/>
  <c r="J108"/>
  <c r="G108"/>
  <c r="J20"/>
  <c r="G20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87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87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87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87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87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87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87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1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<sst xmlns="http://schemas.openxmlformats.org/spreadsheetml/2006/main" count="295" uniqueCount="157">
  <si>
    <t>Всего</t>
  </si>
  <si>
    <t xml:space="preserve">ЛОКАЛЬНАЯ СМЕТА 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</si>
  <si>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</si>
  <si>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</si>
  <si>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</si>
  <si>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</si>
  <si>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</si>
  <si>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</si>
  <si>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</si>
  <si>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</si>
  <si>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</si>
  <si>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</si>
  <si>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</si>
  <si>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</si>
  <si>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</si>
  <si>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</si>
  <si>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</si>
  <si>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</si>
  <si>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</si>
  <si>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</si>
  <si>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</si>
  <si>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</si>
  <si>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</si>
  <si>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</si>
  <si>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</si>
  <si>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</si>
  <si>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</si>
  <si>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</si>
  <si>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</si>
  <si>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</si>
  <si>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</si>
  <si>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Составил:  _________________ //</t>
  </si>
  <si>
    <t>Проверил:  _________________ //</t>
  </si>
  <si>
    <t>Раздел 1. Новый раздел</t>
  </si>
  <si>
    <t>Комната вожатых</t>
  </si>
  <si>
    <t>ТЕР46-04-010-02
Разборка покрытий полов: дощатых
100 м2 покрытия
301,03 = 424,14 - 3,65 x 33,73</t>
  </si>
  <si>
    <t>0,1395
13,95 / 100</t>
  </si>
  <si>
    <t>ТЕР11-01-012-02
Укладка лаг: по кирпичным подкладкам
100 м2 пола
3 316,32 = 3 495,36 - 0,12 x 111,55 - 0,4 x 33,73 - 0,24 x 634,00</t>
  </si>
  <si>
    <t>612,46
_____
2805,29</t>
  </si>
  <si>
    <t>85
_____
391</t>
  </si>
  <si>
    <t>1222
_____
3648</t>
  </si>
  <si>
    <t>ТССЦ-102-0028
Бруски обрезные хвойных пород длиной 4-6,5 м, шириной 75-150 мм, толщиной 100, 125 мм, II сорта
м3</t>
  </si>
  <si>
    <t xml:space="preserve">
_____
1480</t>
  </si>
  <si>
    <t xml:space="preserve">
_____
488</t>
  </si>
  <si>
    <t xml:space="preserve">
_____
6105</t>
  </si>
  <si>
    <t>ТЕР10-01-092-01
Антисептическая обработка каменных, бетонных, кирпичных и деревянных поверхностей биопиреном "Нортекс-Дезинфектор"
100 м2 обрабатываемой поверхности
117,33 = 384,60 - 0,04 x 30,13 - 9,2 x 28,92</t>
  </si>
  <si>
    <t>0,684
68,4 / 100</t>
  </si>
  <si>
    <t>83,98
_____
7,06</t>
  </si>
  <si>
    <t>57
_____
5</t>
  </si>
  <si>
    <t>915
_____
26</t>
  </si>
  <si>
    <t>ТССЦ-113-8066
Антисептик «НОРТЕКС-ДЕЗИНФЕКТОР» для древесины
кг</t>
  </si>
  <si>
    <t xml:space="preserve">
_____
95</t>
  </si>
  <si>
    <t xml:space="preserve">
_____
3249</t>
  </si>
  <si>
    <t xml:space="preserve">
_____
5498</t>
  </si>
  <si>
    <t>ТЕР11-01-033-02
Устройство покрытий: дощатых толщиной 36 мм
100 м2 покрытия
9 876,03 = 9 901,66 - 0,76 x 33,73</t>
  </si>
  <si>
    <t>951,05
_____
9033,48</t>
  </si>
  <si>
    <t>133
_____
1260</t>
  </si>
  <si>
    <t>1898
_____
9820</t>
  </si>
  <si>
    <t>ТЕР11-01-053-01
Устройство оснований полов из фанеры в один слой площадью: до 20 м2
100 м2 пола
5 720,64 = 6 141,07 - 6,7 x 62,75</t>
  </si>
  <si>
    <t>511,49
_____
5258,63</t>
  </si>
  <si>
    <t>71
_____
734</t>
  </si>
  <si>
    <t>1023
_____
12221</t>
  </si>
  <si>
    <t>ТЕР11-01-036-02
Устройство покрытий: из линолеума на клее
100 м2 покрытия
1 570,73 = 1 582,54 - 0,35 x 33,73</t>
  </si>
  <si>
    <t>589,33
_____
1073,51</t>
  </si>
  <si>
    <t>82
_____
150</t>
  </si>
  <si>
    <t>1179
_____
430</t>
  </si>
  <si>
    <t>ТССЦ-101-4201
Линолеум коммерческий гомогенный "ТАРКЕТТ PRIMO PLUS" (толщина 2 мм, класс 34/43, пож. безопасность Г1, В2, РП1, Д2, Т2)
м2</t>
  </si>
  <si>
    <t xml:space="preserve">
_____
105,69</t>
  </si>
  <si>
    <t xml:space="preserve">
_____
1504</t>
  </si>
  <si>
    <t xml:space="preserve">
_____
11099</t>
  </si>
  <si>
    <t>ТЕР11-01-040-03
Устройство плинтусов поливинилхлоридных: на винтах самонарезающих
100 м плинтуса</t>
  </si>
  <si>
    <t>0,143
14,3 / 100</t>
  </si>
  <si>
    <t>102,26
_____
70,75</t>
  </si>
  <si>
    <t>15
_____
9</t>
  </si>
  <si>
    <t>210
_____
19</t>
  </si>
  <si>
    <t>ТССЦ-101-1753
Плинтусы для полов из пластиката
м</t>
  </si>
  <si>
    <t xml:space="preserve">
_____
14,4</t>
  </si>
  <si>
    <t xml:space="preserve">
_____
208</t>
  </si>
  <si>
    <t xml:space="preserve">
_____
1011</t>
  </si>
  <si>
    <t>ТССЦ-101-4848
Уголок внутренний для пластикового плинтуса, высота 48 мм
шт.</t>
  </si>
  <si>
    <t xml:space="preserve">
_____
1,59</t>
  </si>
  <si>
    <t xml:space="preserve">
_____
6</t>
  </si>
  <si>
    <t xml:space="preserve">
_____
300</t>
  </si>
  <si>
    <t>ТССЦ-101-4847
Уголок наружный для пластикового плинтуса, высота 48 мм
шт.</t>
  </si>
  <si>
    <t xml:space="preserve">
_____
3</t>
  </si>
  <si>
    <t xml:space="preserve">
_____
150</t>
  </si>
  <si>
    <t>ТССЦ-101-4849
Соединитель для пластикового плинтуса, высота 48 мм
шт.</t>
  </si>
  <si>
    <t xml:space="preserve">
_____
1,52</t>
  </si>
  <si>
    <t xml:space="preserve">
_____
9</t>
  </si>
  <si>
    <t xml:space="preserve">
_____
450</t>
  </si>
  <si>
    <t>ТССЦ-101-4850
Заглушка торцевая для пластикового плинтуса левая, высота 48 мм
шт.</t>
  </si>
  <si>
    <t xml:space="preserve">
_____
1,12</t>
  </si>
  <si>
    <t xml:space="preserve">
_____
1</t>
  </si>
  <si>
    <t xml:space="preserve">
_____
75</t>
  </si>
  <si>
    <t>ТССЦ-101-4851
Заглушки торцевая для пластикового плинтуса правая, высота 48 мм
шт.</t>
  </si>
  <si>
    <t>Палата №1</t>
  </si>
  <si>
    <t>0,348
34,8 / 100</t>
  </si>
  <si>
    <t>213
_____
976</t>
  </si>
  <si>
    <t>3049
_____
9099</t>
  </si>
  <si>
    <t xml:space="preserve">
_____
1110</t>
  </si>
  <si>
    <t xml:space="preserve">
_____
13875</t>
  </si>
  <si>
    <t>1,32
132 / 100</t>
  </si>
  <si>
    <t>111
_____
9</t>
  </si>
  <si>
    <t>1765
_____
51</t>
  </si>
  <si>
    <t xml:space="preserve">
_____
6270</t>
  </si>
  <si>
    <t xml:space="preserve">
_____
10611</t>
  </si>
  <si>
    <t>331
_____
3143</t>
  </si>
  <si>
    <t>4735
_____
24496</t>
  </si>
  <si>
    <t>178
_____
1830</t>
  </si>
  <si>
    <t>2553
_____
30486</t>
  </si>
  <si>
    <t>205
_____
373</t>
  </si>
  <si>
    <t>2942
_____
1071</t>
  </si>
  <si>
    <t xml:space="preserve">
_____
3752</t>
  </si>
  <si>
    <t xml:space="preserve">
_____
27690</t>
  </si>
  <si>
    <t>0,226
22,6 / 100</t>
  </si>
  <si>
    <t>23
_____
16</t>
  </si>
  <si>
    <t>331
_____
29</t>
  </si>
  <si>
    <t xml:space="preserve">
_____
329</t>
  </si>
  <si>
    <t xml:space="preserve">
_____
1598</t>
  </si>
  <si>
    <t xml:space="preserve">
_____
14</t>
  </si>
  <si>
    <t xml:space="preserve">
_____
675</t>
  </si>
  <si>
    <t>Палата №2</t>
  </si>
  <si>
    <t>ТЕР46-04-006-03
Разборка перегородок из ГКЛ
100 м2
279,82 = 510,53 - 6,84 x 33,73</t>
  </si>
  <si>
    <t>0,203
20,3 / 100</t>
  </si>
  <si>
    <t>ТЕР46-04-012-03
Разборка заполнений проемов: дверных из ПВХ
100 м2
1 063,00 = 1 324,07 - 7,74 x 33,73</t>
  </si>
  <si>
    <t>0,021
2,1 / 100</t>
  </si>
  <si>
    <t>ТЕР11-01-033-02
Устройство покрытий: дощатых
100 м2 покрытия
9 876,03 = 9 901,66 - 0,76 x 33,73</t>
  </si>
  <si>
    <t>ТЕРр69-9-1
Очистка помещений от строительного мусора
100 т мусора</t>
  </si>
  <si>
    <t>0,0085
0,85 / 100</t>
  </si>
  <si>
    <t>ТССЦпг-01-01-01-041
Погрузочные работы при автомобильных перевозках: мусора строительного с погрузкой вручную
1 т груза</t>
  </si>
  <si>
    <t>ТССЦпг-03-21-01-050
Перевозка грузов автомобилями-самосвалами грузоподъемностью 10 т, работающих вне карьера, на расстояние: до 50 км I класс груза
1 т груза</t>
  </si>
  <si>
    <t>Итого прямые затраты по смете</t>
  </si>
  <si>
    <t>2963
_____
43684</t>
  </si>
  <si>
    <t>43104
_____
291489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</si>
  <si>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</si>
  <si>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</si>
  <si>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Районный к-т 13%  (Поз. 1, 17, 33-35, 2-3, 6-16, 18-19, 22-32, 36-37, 40-50, 4-5, 20-21, 38-39, 51)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</si>
  <si>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</si>
  <si>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</si>
  <si>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</si>
  <si>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</si>
  <si>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</si>
  <si>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</si>
  <si>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</si>
  <si>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</si>
  <si>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Полы</t>
  </si>
  <si>
    <t xml:space="preserve">    Деревянные конструкции</t>
  </si>
  <si>
    <t xml:space="preserve">    Прочие ремонтно-строительные работы</t>
  </si>
  <si>
    <t xml:space="preserve">    Погрузо-разгрузочные работы</t>
  </si>
  <si>
    <t xml:space="preserve">    Перевозка грузов автотранспортом</t>
  </si>
  <si>
    <t xml:space="preserve">    Итого</t>
  </si>
  <si>
    <t xml:space="preserve">    Затраты на компенсацию НДС при УСН (мат+(эм-зпм)+нр*0,172+сп*0,15+об)*0,2</t>
  </si>
  <si>
    <t xml:space="preserve">    ВСЕГО по смете</t>
  </si>
  <si>
    <r>
      <t xml:space="preserve">Стройка: </t>
    </r>
    <r>
      <rPr>
        <b/>
        <sz val="9"/>
        <rFont val="Arial"/>
        <family val="2"/>
        <charset val="204"/>
      </rPr>
      <t>Челябинская обл., г.Снежинск МАУ ДОЦ "Орленок"</t>
    </r>
  </si>
  <si>
    <r>
      <t xml:space="preserve">Объект: </t>
    </r>
    <r>
      <rPr>
        <b/>
        <sz val="9"/>
        <rFont val="Arial"/>
        <family val="2"/>
        <charset val="204"/>
      </rPr>
      <t>Челябинская область, г.Снежинск МАУ ДОЦ "Орленок"</t>
    </r>
  </si>
  <si>
    <t>Составлена в базисных ценах на 01.2000 г. и текущих ценах на III кв-л 2021г.</t>
  </si>
  <si>
    <t>на ремонт деревянных полов  в строение №6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</si>
</sst>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12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12" fillId="0" borderId="1" xfId="6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Z115"/>
  <sheetViews>
    <sheetView showGridLines="0" tabSelected="1" workbookViewId="0">
      <selection activeCell="A14" sqref="A14:U14"/>
    </sheetView>
  </sheetViews>
  <sheetFormatPr defaultRowHeight="12.75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1" ht="15.75">
      <c r="A2" s="2" t="s">
        <v>23</v>
      </c>
      <c r="H2" s="3" t="s">
        <v>24</v>
      </c>
    </row>
    <row r="3" spans="1:21">
      <c r="A3" s="32" t="s">
        <v>29</v>
      </c>
      <c r="H3" s="32" t="s">
        <v>29</v>
      </c>
    </row>
    <row r="4" spans="1:21">
      <c r="A4" s="32" t="s">
        <v>30</v>
      </c>
      <c r="B4" s="4"/>
      <c r="C4" s="4"/>
      <c r="D4" s="4"/>
      <c r="E4" s="4"/>
      <c r="F4" s="4"/>
      <c r="G4" s="4"/>
      <c r="H4" s="32" t="s">
        <v>30</v>
      </c>
    </row>
    <row r="5" spans="1:21">
      <c r="A5" s="1" t="s">
        <v>27</v>
      </c>
      <c r="B5" s="4"/>
      <c r="C5" s="4"/>
      <c r="D5" s="4"/>
      <c r="E5" s="4"/>
      <c r="F5" s="4"/>
      <c r="G5" s="4"/>
      <c r="H5" s="33" t="s">
        <v>28</v>
      </c>
    </row>
    <row r="6" spans="1:21">
      <c r="A6" s="4"/>
      <c r="B6" s="4"/>
      <c r="C6" s="4"/>
      <c r="D6" s="4"/>
      <c r="E6" s="4"/>
      <c r="F6" s="4"/>
      <c r="G6" s="4"/>
      <c r="H6" s="4"/>
    </row>
    <row r="7" spans="1:21" s="7" customFormat="1" ht="12">
      <c r="A7" s="5"/>
      <c r="B7" s="6"/>
      <c r="C7" s="6"/>
      <c r="D7" s="6"/>
    </row>
    <row r="8" spans="1:21" s="7" customFormat="1" ht="12">
      <c r="A8" s="35" t="s">
        <v>153</v>
      </c>
      <c r="B8" s="6"/>
      <c r="C8" s="6"/>
      <c r="D8" s="6"/>
    </row>
    <row r="9" spans="1:21" s="7" customFormat="1" ht="12">
      <c r="A9" s="5"/>
      <c r="B9" s="6"/>
      <c r="C9" s="6"/>
      <c r="D9" s="6"/>
    </row>
    <row r="10" spans="1:21" s="7" customFormat="1" ht="12">
      <c r="A10" s="35" t="s">
        <v>154</v>
      </c>
      <c r="B10" s="6"/>
      <c r="C10" s="6"/>
      <c r="D10" s="6"/>
    </row>
    <row r="11" spans="1:21" s="7" customFormat="1" ht="15">
      <c r="A11" s="57" t="s">
        <v>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7" customFormat="1" ht="12">
      <c r="A12" s="58" t="s">
        <v>20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pans="1:21" s="7" customFormat="1" ht="12">
      <c r="A13" s="59" t="s">
        <v>156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1" s="7" customFormat="1" ht="12">
      <c r="A14" s="60" t="s">
        <v>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 s="7" customFormat="1" ht="12"/>
    <row r="16" spans="1:21" s="7" customFormat="1" ht="12">
      <c r="G16" s="61" t="s">
        <v>18</v>
      </c>
      <c r="H16" s="62"/>
      <c r="I16" s="63"/>
      <c r="J16" s="61" t="s">
        <v>19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</row>
    <row r="17" spans="1:26" s="7" customFormat="1">
      <c r="D17" s="5" t="s">
        <v>3</v>
      </c>
      <c r="G17" s="50">
        <f>53418/1000</f>
        <v>53.417999999999999</v>
      </c>
      <c r="H17" s="51"/>
      <c r="I17" s="8" t="s">
        <v>4</v>
      </c>
      <c r="J17" s="52">
        <f>488944.19/1000</f>
        <v>488.94418999999999</v>
      </c>
      <c r="K17" s="53"/>
      <c r="L17" s="9"/>
      <c r="M17" s="9"/>
      <c r="N17" s="9"/>
      <c r="O17" s="9"/>
      <c r="P17" s="9"/>
      <c r="Q17" s="9"/>
      <c r="R17" s="9"/>
      <c r="S17" s="9"/>
      <c r="T17" s="9"/>
      <c r="U17" s="8" t="s">
        <v>4</v>
      </c>
    </row>
    <row r="18" spans="1:26" s="7" customFormat="1">
      <c r="D18" s="10" t="s">
        <v>21</v>
      </c>
      <c r="F18" s="11"/>
      <c r="G18" s="50">
        <f>0/1000</f>
        <v>0</v>
      </c>
      <c r="H18" s="51"/>
      <c r="I18" s="8" t="s">
        <v>4</v>
      </c>
      <c r="J18" s="52">
        <f>0/1000</f>
        <v>0</v>
      </c>
      <c r="K18" s="53"/>
      <c r="L18" s="9"/>
      <c r="M18" s="9"/>
      <c r="N18" s="9"/>
      <c r="O18" s="9"/>
      <c r="P18" s="9"/>
      <c r="Q18" s="9"/>
      <c r="R18" s="9"/>
      <c r="S18" s="9"/>
      <c r="T18" s="9"/>
      <c r="U18" s="8" t="s">
        <v>4</v>
      </c>
    </row>
    <row r="19" spans="1:26" s="7" customFormat="1">
      <c r="D19" s="10" t="s">
        <v>22</v>
      </c>
      <c r="F19" s="11"/>
      <c r="G19" s="50">
        <f>0/1000</f>
        <v>0</v>
      </c>
      <c r="H19" s="51"/>
      <c r="I19" s="8" t="s">
        <v>4</v>
      </c>
      <c r="J19" s="52">
        <f>0/1000</f>
        <v>0</v>
      </c>
      <c r="K19" s="53"/>
      <c r="L19" s="9"/>
      <c r="M19" s="9"/>
      <c r="N19" s="9"/>
      <c r="O19" s="9"/>
      <c r="P19" s="9"/>
      <c r="Q19" s="9"/>
      <c r="R19" s="9"/>
      <c r="S19" s="9"/>
      <c r="T19" s="9"/>
      <c r="U19" s="8" t="s">
        <v>4</v>
      </c>
    </row>
    <row r="20" spans="1:26" s="7" customFormat="1">
      <c r="D20" s="5" t="s">
        <v>5</v>
      </c>
      <c r="G20" s="50">
        <f>(V20+V21)/1000</f>
        <v>0.2949774</v>
      </c>
      <c r="H20" s="51"/>
      <c r="I20" s="8" t="s">
        <v>6</v>
      </c>
      <c r="J20" s="52">
        <f>(W20+W21)/1000</f>
        <v>0.2949774</v>
      </c>
      <c r="K20" s="53"/>
      <c r="L20" s="9"/>
      <c r="M20" s="9"/>
      <c r="N20" s="9"/>
      <c r="O20" s="9"/>
      <c r="P20" s="9"/>
      <c r="Q20" s="9"/>
      <c r="R20" s="9"/>
      <c r="S20" s="9"/>
      <c r="T20" s="9"/>
      <c r="U20" s="8" t="s">
        <v>6</v>
      </c>
      <c r="V20" s="12">
        <v>281.53019999999998</v>
      </c>
      <c r="W20" s="13">
        <v>281.53019999999998</v>
      </c>
      <c r="X20" s="26">
        <v>3347</v>
      </c>
      <c r="Y20" s="26">
        <v>3634</v>
      </c>
      <c r="Z20" s="26">
        <v>2082</v>
      </c>
    </row>
    <row r="21" spans="1:26" s="7" customFormat="1">
      <c r="D21" s="5" t="s">
        <v>7</v>
      </c>
      <c r="G21" s="50">
        <f>3347/1000</f>
        <v>3.347</v>
      </c>
      <c r="H21" s="51"/>
      <c r="I21" s="8" t="s">
        <v>4</v>
      </c>
      <c r="J21" s="52">
        <f>48708/1000</f>
        <v>48.707999999999998</v>
      </c>
      <c r="K21" s="53"/>
      <c r="L21" s="9"/>
      <c r="M21" s="9"/>
      <c r="N21" s="9"/>
      <c r="O21" s="9"/>
      <c r="P21" s="9"/>
      <c r="Q21" s="9"/>
      <c r="R21" s="9"/>
      <c r="S21" s="9"/>
      <c r="T21" s="9"/>
      <c r="U21" s="8" t="s">
        <v>4</v>
      </c>
      <c r="V21" s="12">
        <v>13.4472</v>
      </c>
      <c r="W21" s="13">
        <v>13.4472</v>
      </c>
      <c r="X21" s="27">
        <v>48708</v>
      </c>
      <c r="Y21" s="27">
        <v>52840</v>
      </c>
      <c r="Z21" s="27">
        <v>30223</v>
      </c>
    </row>
    <row r="22" spans="1:26" s="7" customFormat="1" ht="12">
      <c r="F22" s="6"/>
      <c r="G22" s="14"/>
      <c r="H22" s="14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</row>
    <row r="23" spans="1:26" s="7" customFormat="1" ht="12">
      <c r="B23" s="6"/>
      <c r="C23" s="6"/>
      <c r="D23" s="6"/>
      <c r="F23" s="11"/>
      <c r="G23" s="17"/>
      <c r="H23" s="17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/>
    </row>
    <row r="24" spans="1:26" s="7" customFormat="1" ht="12">
      <c r="A24" s="35" t="s">
        <v>155</v>
      </c>
    </row>
    <row r="25" spans="1:26" s="7" customFormat="1" thickBot="1">
      <c r="A25" s="20"/>
    </row>
    <row r="26" spans="1:26" s="22" customFormat="1" ht="27" customHeight="1" thickBot="1">
      <c r="A26" s="56" t="s">
        <v>8</v>
      </c>
      <c r="B26" s="56" t="s">
        <v>9</v>
      </c>
      <c r="C26" s="56" t="s">
        <v>10</v>
      </c>
      <c r="D26" s="54" t="s">
        <v>11</v>
      </c>
      <c r="E26" s="54"/>
      <c r="F26" s="54"/>
      <c r="G26" s="54" t="s">
        <v>12</v>
      </c>
      <c r="H26" s="54"/>
      <c r="I26" s="54"/>
      <c r="J26" s="54" t="s">
        <v>13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6" s="22" customFormat="1" ht="22.5" customHeight="1" thickBot="1">
      <c r="A27" s="56"/>
      <c r="B27" s="56"/>
      <c r="C27" s="56"/>
      <c r="D27" s="55" t="s">
        <v>0</v>
      </c>
      <c r="E27" s="21" t="s">
        <v>14</v>
      </c>
      <c r="F27" s="21" t="s">
        <v>15</v>
      </c>
      <c r="G27" s="55" t="s">
        <v>0</v>
      </c>
      <c r="H27" s="21" t="s">
        <v>14</v>
      </c>
      <c r="I27" s="21" t="s">
        <v>15</v>
      </c>
      <c r="J27" s="55" t="s">
        <v>0</v>
      </c>
      <c r="K27" s="21" t="s">
        <v>14</v>
      </c>
      <c r="L27" s="21"/>
      <c r="M27" s="21"/>
      <c r="N27" s="21"/>
      <c r="O27" s="21"/>
      <c r="P27" s="21"/>
      <c r="Q27" s="21"/>
      <c r="R27" s="21"/>
      <c r="S27" s="21"/>
      <c r="T27" s="21"/>
      <c r="U27" s="21" t="s">
        <v>15</v>
      </c>
    </row>
    <row r="28" spans="1:26" s="22" customFormat="1" ht="22.5" customHeight="1" thickBot="1">
      <c r="A28" s="56"/>
      <c r="B28" s="56"/>
      <c r="C28" s="56"/>
      <c r="D28" s="55"/>
      <c r="E28" s="21" t="s">
        <v>16</v>
      </c>
      <c r="F28" s="21" t="s">
        <v>17</v>
      </c>
      <c r="G28" s="55"/>
      <c r="H28" s="21" t="s">
        <v>16</v>
      </c>
      <c r="I28" s="21" t="s">
        <v>17</v>
      </c>
      <c r="J28" s="55"/>
      <c r="K28" s="21" t="s">
        <v>16</v>
      </c>
      <c r="L28" s="21"/>
      <c r="M28" s="21"/>
      <c r="N28" s="21"/>
      <c r="O28" s="21"/>
      <c r="P28" s="21"/>
      <c r="Q28" s="21"/>
      <c r="R28" s="21"/>
      <c r="S28" s="21"/>
      <c r="T28" s="21"/>
      <c r="U28" s="21" t="s">
        <v>17</v>
      </c>
    </row>
    <row r="29" spans="1:26" s="6" customFormat="1">
      <c r="A29" s="36">
        <v>1</v>
      </c>
      <c r="B29" s="36">
        <v>2</v>
      </c>
      <c r="C29" s="36">
        <v>3</v>
      </c>
      <c r="D29" s="37">
        <v>4</v>
      </c>
      <c r="E29" s="36">
        <v>5</v>
      </c>
      <c r="F29" s="36">
        <v>6</v>
      </c>
      <c r="G29" s="37">
        <v>7</v>
      </c>
      <c r="H29" s="36">
        <v>8</v>
      </c>
      <c r="I29" s="36">
        <v>9</v>
      </c>
      <c r="J29" s="37">
        <v>10</v>
      </c>
      <c r="K29" s="36">
        <v>11</v>
      </c>
      <c r="L29" s="36"/>
      <c r="M29" s="36"/>
      <c r="N29" s="36"/>
      <c r="O29" s="36"/>
      <c r="P29" s="36"/>
      <c r="Q29" s="36"/>
      <c r="R29" s="36"/>
      <c r="S29" s="36"/>
      <c r="T29" s="36"/>
      <c r="U29" s="36">
        <v>12</v>
      </c>
    </row>
    <row r="30" spans="1:26" s="23" customFormat="1" ht="21" customHeight="1">
      <c r="A30" s="64" t="s">
        <v>33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1:26" s="23" customFormat="1" ht="17.850000000000001" customHeight="1">
      <c r="A31" s="66" t="s">
        <v>34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</row>
    <row r="32" spans="1:26" s="23" customFormat="1" ht="48">
      <c r="A32" s="38">
        <v>1</v>
      </c>
      <c r="B32" s="39" t="s">
        <v>35</v>
      </c>
      <c r="C32" s="40" t="s">
        <v>36</v>
      </c>
      <c r="D32" s="41">
        <v>346.18</v>
      </c>
      <c r="E32" s="42">
        <v>346.18</v>
      </c>
      <c r="F32" s="41"/>
      <c r="G32" s="41">
        <v>48</v>
      </c>
      <c r="H32" s="41">
        <v>48</v>
      </c>
      <c r="I32" s="41"/>
      <c r="J32" s="41">
        <v>693</v>
      </c>
      <c r="K32" s="42">
        <v>693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s="23" customFormat="1" ht="60">
      <c r="A33" s="38">
        <v>2</v>
      </c>
      <c r="B33" s="39" t="s">
        <v>37</v>
      </c>
      <c r="C33" s="40" t="s">
        <v>36</v>
      </c>
      <c r="D33" s="41">
        <v>3486.64</v>
      </c>
      <c r="E33" s="42" t="s">
        <v>38</v>
      </c>
      <c r="F33" s="41">
        <v>68.89</v>
      </c>
      <c r="G33" s="41">
        <v>486</v>
      </c>
      <c r="H33" s="41" t="s">
        <v>39</v>
      </c>
      <c r="I33" s="41">
        <v>10</v>
      </c>
      <c r="J33" s="41">
        <v>4932</v>
      </c>
      <c r="K33" s="42" t="s">
        <v>40</v>
      </c>
      <c r="L33" s="42"/>
      <c r="M33" s="42"/>
      <c r="N33" s="42"/>
      <c r="O33" s="42"/>
      <c r="P33" s="42"/>
      <c r="Q33" s="42"/>
      <c r="R33" s="42"/>
      <c r="S33" s="42"/>
      <c r="T33" s="42"/>
      <c r="U33" s="42">
        <v>62</v>
      </c>
    </row>
    <row r="34" spans="1:21" s="23" customFormat="1" ht="60">
      <c r="A34" s="38">
        <v>3</v>
      </c>
      <c r="B34" s="39" t="s">
        <v>41</v>
      </c>
      <c r="C34" s="40">
        <v>0.33</v>
      </c>
      <c r="D34" s="41">
        <v>1480</v>
      </c>
      <c r="E34" s="42" t="s">
        <v>42</v>
      </c>
      <c r="F34" s="41"/>
      <c r="G34" s="41">
        <v>488</v>
      </c>
      <c r="H34" s="41" t="s">
        <v>43</v>
      </c>
      <c r="I34" s="41"/>
      <c r="J34" s="41">
        <v>6105</v>
      </c>
      <c r="K34" s="42" t="s">
        <v>44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23" customFormat="1" ht="84">
      <c r="A35" s="38">
        <v>4</v>
      </c>
      <c r="B35" s="39" t="s">
        <v>45</v>
      </c>
      <c r="C35" s="40" t="s">
        <v>46</v>
      </c>
      <c r="D35" s="41">
        <v>158.27000000000001</v>
      </c>
      <c r="E35" s="42" t="s">
        <v>47</v>
      </c>
      <c r="F35" s="41">
        <v>67.23</v>
      </c>
      <c r="G35" s="41">
        <v>108</v>
      </c>
      <c r="H35" s="41" t="s">
        <v>48</v>
      </c>
      <c r="I35" s="41">
        <v>46</v>
      </c>
      <c r="J35" s="41">
        <v>1153</v>
      </c>
      <c r="K35" s="42" t="s">
        <v>49</v>
      </c>
      <c r="L35" s="42"/>
      <c r="M35" s="42"/>
      <c r="N35" s="42"/>
      <c r="O35" s="42"/>
      <c r="P35" s="42"/>
      <c r="Q35" s="42"/>
      <c r="R35" s="42"/>
      <c r="S35" s="42"/>
      <c r="T35" s="42"/>
      <c r="U35" s="42">
        <v>212</v>
      </c>
    </row>
    <row r="36" spans="1:21" s="23" customFormat="1" ht="48">
      <c r="A36" s="38">
        <v>5</v>
      </c>
      <c r="B36" s="39" t="s">
        <v>50</v>
      </c>
      <c r="C36" s="40">
        <v>34.200000000000003</v>
      </c>
      <c r="D36" s="41">
        <v>95</v>
      </c>
      <c r="E36" s="42" t="s">
        <v>51</v>
      </c>
      <c r="F36" s="41"/>
      <c r="G36" s="41">
        <v>3249</v>
      </c>
      <c r="H36" s="41" t="s">
        <v>52</v>
      </c>
      <c r="I36" s="41"/>
      <c r="J36" s="41">
        <v>5498</v>
      </c>
      <c r="K36" s="42" t="s">
        <v>53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s="23" customFormat="1" ht="60">
      <c r="A37" s="38">
        <v>6</v>
      </c>
      <c r="B37" s="39" t="s">
        <v>54</v>
      </c>
      <c r="C37" s="40" t="s">
        <v>36</v>
      </c>
      <c r="D37" s="41">
        <v>10161.950000000001</v>
      </c>
      <c r="E37" s="42" t="s">
        <v>55</v>
      </c>
      <c r="F37" s="41">
        <v>177.42</v>
      </c>
      <c r="G37" s="41">
        <v>1418</v>
      </c>
      <c r="H37" s="41" t="s">
        <v>56</v>
      </c>
      <c r="I37" s="41">
        <v>25</v>
      </c>
      <c r="J37" s="41">
        <v>11876</v>
      </c>
      <c r="K37" s="42" t="s">
        <v>57</v>
      </c>
      <c r="L37" s="42"/>
      <c r="M37" s="42"/>
      <c r="N37" s="42"/>
      <c r="O37" s="42"/>
      <c r="P37" s="42"/>
      <c r="Q37" s="42"/>
      <c r="R37" s="42"/>
      <c r="S37" s="42"/>
      <c r="T37" s="42"/>
      <c r="U37" s="42">
        <v>158</v>
      </c>
    </row>
    <row r="38" spans="1:21" s="23" customFormat="1" ht="60">
      <c r="A38" s="38">
        <v>7</v>
      </c>
      <c r="B38" s="39" t="s">
        <v>58</v>
      </c>
      <c r="C38" s="40" t="s">
        <v>36</v>
      </c>
      <c r="D38" s="41">
        <v>5878.29</v>
      </c>
      <c r="E38" s="42" t="s">
        <v>59</v>
      </c>
      <c r="F38" s="41">
        <v>108.17</v>
      </c>
      <c r="G38" s="41">
        <v>820</v>
      </c>
      <c r="H38" s="41" t="s">
        <v>60</v>
      </c>
      <c r="I38" s="41">
        <v>15</v>
      </c>
      <c r="J38" s="41">
        <v>13326</v>
      </c>
      <c r="K38" s="42" t="s">
        <v>61</v>
      </c>
      <c r="L38" s="42"/>
      <c r="M38" s="42"/>
      <c r="N38" s="42"/>
      <c r="O38" s="42"/>
      <c r="P38" s="42"/>
      <c r="Q38" s="42"/>
      <c r="R38" s="42"/>
      <c r="S38" s="42"/>
      <c r="T38" s="42"/>
      <c r="U38" s="42">
        <v>82</v>
      </c>
    </row>
    <row r="39" spans="1:21" s="23" customFormat="1" ht="60">
      <c r="A39" s="38">
        <v>8</v>
      </c>
      <c r="B39" s="39" t="s">
        <v>62</v>
      </c>
      <c r="C39" s="40" t="s">
        <v>36</v>
      </c>
      <c r="D39" s="41">
        <v>1737.02</v>
      </c>
      <c r="E39" s="42" t="s">
        <v>63</v>
      </c>
      <c r="F39" s="41">
        <v>74.180000000000007</v>
      </c>
      <c r="G39" s="41">
        <v>242</v>
      </c>
      <c r="H39" s="41" t="s">
        <v>64</v>
      </c>
      <c r="I39" s="41">
        <v>10</v>
      </c>
      <c r="J39" s="41">
        <v>1676</v>
      </c>
      <c r="K39" s="42" t="s">
        <v>65</v>
      </c>
      <c r="L39" s="42"/>
      <c r="M39" s="42"/>
      <c r="N39" s="42"/>
      <c r="O39" s="42"/>
      <c r="P39" s="42"/>
      <c r="Q39" s="42"/>
      <c r="R39" s="42"/>
      <c r="S39" s="42"/>
      <c r="T39" s="42"/>
      <c r="U39" s="42">
        <v>67</v>
      </c>
    </row>
    <row r="40" spans="1:21" s="23" customFormat="1" ht="72">
      <c r="A40" s="38">
        <v>9</v>
      </c>
      <c r="B40" s="39" t="s">
        <v>66</v>
      </c>
      <c r="C40" s="40">
        <v>14.23</v>
      </c>
      <c r="D40" s="41">
        <v>105.69</v>
      </c>
      <c r="E40" s="42" t="s">
        <v>67</v>
      </c>
      <c r="F40" s="41"/>
      <c r="G40" s="41">
        <v>1504</v>
      </c>
      <c r="H40" s="41" t="s">
        <v>68</v>
      </c>
      <c r="I40" s="41"/>
      <c r="J40" s="41">
        <v>11099</v>
      </c>
      <c r="K40" s="42" t="s">
        <v>69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s="23" customFormat="1" ht="60">
      <c r="A41" s="38">
        <v>10</v>
      </c>
      <c r="B41" s="39" t="s">
        <v>70</v>
      </c>
      <c r="C41" s="40" t="s">
        <v>71</v>
      </c>
      <c r="D41" s="41">
        <v>190.59</v>
      </c>
      <c r="E41" s="42" t="s">
        <v>72</v>
      </c>
      <c r="F41" s="41">
        <v>17.579999999999998</v>
      </c>
      <c r="G41" s="41">
        <v>27</v>
      </c>
      <c r="H41" s="41" t="s">
        <v>73</v>
      </c>
      <c r="I41" s="41">
        <v>3</v>
      </c>
      <c r="J41" s="41">
        <v>241</v>
      </c>
      <c r="K41" s="42" t="s">
        <v>74</v>
      </c>
      <c r="L41" s="42"/>
      <c r="M41" s="42"/>
      <c r="N41" s="42"/>
      <c r="O41" s="42"/>
      <c r="P41" s="42"/>
      <c r="Q41" s="42"/>
      <c r="R41" s="42"/>
      <c r="S41" s="42"/>
      <c r="T41" s="42"/>
      <c r="U41" s="42">
        <v>12</v>
      </c>
    </row>
    <row r="42" spans="1:21" s="23" customFormat="1" ht="36">
      <c r="A42" s="38">
        <v>11</v>
      </c>
      <c r="B42" s="39" t="s">
        <v>75</v>
      </c>
      <c r="C42" s="40">
        <v>14.44</v>
      </c>
      <c r="D42" s="41">
        <v>14.4</v>
      </c>
      <c r="E42" s="42" t="s">
        <v>76</v>
      </c>
      <c r="F42" s="41"/>
      <c r="G42" s="41">
        <v>208</v>
      </c>
      <c r="H42" s="41" t="s">
        <v>77</v>
      </c>
      <c r="I42" s="41"/>
      <c r="J42" s="41">
        <v>1011</v>
      </c>
      <c r="K42" s="42" t="s">
        <v>78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s="23" customFormat="1" ht="48">
      <c r="A43" s="38">
        <v>12</v>
      </c>
      <c r="B43" s="39" t="s">
        <v>79</v>
      </c>
      <c r="C43" s="40">
        <v>4</v>
      </c>
      <c r="D43" s="41">
        <v>1.59</v>
      </c>
      <c r="E43" s="42" t="s">
        <v>80</v>
      </c>
      <c r="F43" s="41"/>
      <c r="G43" s="41">
        <v>6</v>
      </c>
      <c r="H43" s="41" t="s">
        <v>81</v>
      </c>
      <c r="I43" s="41"/>
      <c r="J43" s="41">
        <v>300</v>
      </c>
      <c r="K43" s="42" t="s">
        <v>82</v>
      </c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s="23" customFormat="1" ht="48">
      <c r="A44" s="38">
        <v>13</v>
      </c>
      <c r="B44" s="39" t="s">
        <v>83</v>
      </c>
      <c r="C44" s="40">
        <v>2</v>
      </c>
      <c r="D44" s="41">
        <v>1.59</v>
      </c>
      <c r="E44" s="42" t="s">
        <v>80</v>
      </c>
      <c r="F44" s="41"/>
      <c r="G44" s="41">
        <v>3</v>
      </c>
      <c r="H44" s="41" t="s">
        <v>84</v>
      </c>
      <c r="I44" s="41"/>
      <c r="J44" s="41">
        <v>150</v>
      </c>
      <c r="K44" s="42" t="s">
        <v>85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s="23" customFormat="1" ht="48">
      <c r="A45" s="38">
        <v>14</v>
      </c>
      <c r="B45" s="39" t="s">
        <v>86</v>
      </c>
      <c r="C45" s="40">
        <v>6</v>
      </c>
      <c r="D45" s="41">
        <v>1.52</v>
      </c>
      <c r="E45" s="42" t="s">
        <v>87</v>
      </c>
      <c r="F45" s="41"/>
      <c r="G45" s="41">
        <v>9</v>
      </c>
      <c r="H45" s="41" t="s">
        <v>88</v>
      </c>
      <c r="I45" s="41"/>
      <c r="J45" s="41">
        <v>450</v>
      </c>
      <c r="K45" s="42" t="s">
        <v>89</v>
      </c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s="23" customFormat="1" ht="48">
      <c r="A46" s="38">
        <v>15</v>
      </c>
      <c r="B46" s="39" t="s">
        <v>90</v>
      </c>
      <c r="C46" s="40">
        <v>1</v>
      </c>
      <c r="D46" s="41">
        <v>1.1200000000000001</v>
      </c>
      <c r="E46" s="42" t="s">
        <v>91</v>
      </c>
      <c r="F46" s="41"/>
      <c r="G46" s="41">
        <v>1</v>
      </c>
      <c r="H46" s="41" t="s">
        <v>92</v>
      </c>
      <c r="I46" s="41"/>
      <c r="J46" s="41">
        <v>75</v>
      </c>
      <c r="K46" s="42" t="s">
        <v>93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s="23" customFormat="1" ht="48">
      <c r="A47" s="38">
        <v>16</v>
      </c>
      <c r="B47" s="39" t="s">
        <v>94</v>
      </c>
      <c r="C47" s="40">
        <v>1</v>
      </c>
      <c r="D47" s="41">
        <v>1.1200000000000001</v>
      </c>
      <c r="E47" s="42" t="s">
        <v>91</v>
      </c>
      <c r="F47" s="41"/>
      <c r="G47" s="41">
        <v>1</v>
      </c>
      <c r="H47" s="41" t="s">
        <v>92</v>
      </c>
      <c r="I47" s="41"/>
      <c r="J47" s="41">
        <v>75</v>
      </c>
      <c r="K47" s="42" t="s">
        <v>93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s="23" customFormat="1" ht="17.850000000000001" customHeight="1">
      <c r="A48" s="66" t="s">
        <v>95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</row>
    <row r="49" spans="1:21" s="23" customFormat="1" ht="48">
      <c r="A49" s="38">
        <v>17</v>
      </c>
      <c r="B49" s="39" t="s">
        <v>35</v>
      </c>
      <c r="C49" s="40" t="s">
        <v>96</v>
      </c>
      <c r="D49" s="41">
        <v>346.18</v>
      </c>
      <c r="E49" s="42">
        <v>346.18</v>
      </c>
      <c r="F49" s="41"/>
      <c r="G49" s="41">
        <v>120</v>
      </c>
      <c r="H49" s="41">
        <v>120</v>
      </c>
      <c r="I49" s="41"/>
      <c r="J49" s="41">
        <v>1729</v>
      </c>
      <c r="K49" s="42">
        <v>1729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s="23" customFormat="1" ht="60">
      <c r="A50" s="38">
        <v>18</v>
      </c>
      <c r="B50" s="39" t="s">
        <v>37</v>
      </c>
      <c r="C50" s="40" t="s">
        <v>96</v>
      </c>
      <c r="D50" s="41">
        <v>3486.64</v>
      </c>
      <c r="E50" s="42" t="s">
        <v>38</v>
      </c>
      <c r="F50" s="41">
        <v>68.89</v>
      </c>
      <c r="G50" s="41">
        <v>1213</v>
      </c>
      <c r="H50" s="41" t="s">
        <v>97</v>
      </c>
      <c r="I50" s="41">
        <v>24</v>
      </c>
      <c r="J50" s="41">
        <v>12303</v>
      </c>
      <c r="K50" s="42" t="s">
        <v>98</v>
      </c>
      <c r="L50" s="42"/>
      <c r="M50" s="42"/>
      <c r="N50" s="42"/>
      <c r="O50" s="42"/>
      <c r="P50" s="42"/>
      <c r="Q50" s="42"/>
      <c r="R50" s="42"/>
      <c r="S50" s="42"/>
      <c r="T50" s="42"/>
      <c r="U50" s="42">
        <v>155</v>
      </c>
    </row>
    <row r="51" spans="1:21" s="23" customFormat="1" ht="60">
      <c r="A51" s="38">
        <v>19</v>
      </c>
      <c r="B51" s="39" t="s">
        <v>41</v>
      </c>
      <c r="C51" s="40">
        <v>0.75</v>
      </c>
      <c r="D51" s="41">
        <v>1480</v>
      </c>
      <c r="E51" s="42" t="s">
        <v>42</v>
      </c>
      <c r="F51" s="41"/>
      <c r="G51" s="41">
        <v>1110</v>
      </c>
      <c r="H51" s="41" t="s">
        <v>99</v>
      </c>
      <c r="I51" s="41"/>
      <c r="J51" s="41">
        <v>13875</v>
      </c>
      <c r="K51" s="42" t="s">
        <v>100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</row>
    <row r="52" spans="1:21" s="23" customFormat="1" ht="84">
      <c r="A52" s="38">
        <v>20</v>
      </c>
      <c r="B52" s="39" t="s">
        <v>45</v>
      </c>
      <c r="C52" s="40" t="s">
        <v>101</v>
      </c>
      <c r="D52" s="41">
        <v>158.27000000000001</v>
      </c>
      <c r="E52" s="42" t="s">
        <v>47</v>
      </c>
      <c r="F52" s="41">
        <v>67.23</v>
      </c>
      <c r="G52" s="41">
        <v>209</v>
      </c>
      <c r="H52" s="41" t="s">
        <v>102</v>
      </c>
      <c r="I52" s="41">
        <v>89</v>
      </c>
      <c r="J52" s="41">
        <v>2225</v>
      </c>
      <c r="K52" s="42" t="s">
        <v>103</v>
      </c>
      <c r="L52" s="42"/>
      <c r="M52" s="42"/>
      <c r="N52" s="42"/>
      <c r="O52" s="42"/>
      <c r="P52" s="42"/>
      <c r="Q52" s="42"/>
      <c r="R52" s="42"/>
      <c r="S52" s="42"/>
      <c r="T52" s="42"/>
      <c r="U52" s="42">
        <v>409</v>
      </c>
    </row>
    <row r="53" spans="1:21" s="23" customFormat="1" ht="48">
      <c r="A53" s="38">
        <v>21</v>
      </c>
      <c r="B53" s="39" t="s">
        <v>50</v>
      </c>
      <c r="C53" s="40">
        <v>66</v>
      </c>
      <c r="D53" s="41">
        <v>95</v>
      </c>
      <c r="E53" s="42" t="s">
        <v>51</v>
      </c>
      <c r="F53" s="41"/>
      <c r="G53" s="41">
        <v>6270</v>
      </c>
      <c r="H53" s="41" t="s">
        <v>104</v>
      </c>
      <c r="I53" s="41"/>
      <c r="J53" s="41">
        <v>10611</v>
      </c>
      <c r="K53" s="42" t="s">
        <v>105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</row>
    <row r="54" spans="1:21" s="23" customFormat="1" ht="60">
      <c r="A54" s="38">
        <v>22</v>
      </c>
      <c r="B54" s="39" t="s">
        <v>54</v>
      </c>
      <c r="C54" s="40" t="s">
        <v>96</v>
      </c>
      <c r="D54" s="41">
        <v>10161.950000000001</v>
      </c>
      <c r="E54" s="42" t="s">
        <v>55</v>
      </c>
      <c r="F54" s="41">
        <v>177.42</v>
      </c>
      <c r="G54" s="41">
        <v>3536</v>
      </c>
      <c r="H54" s="41" t="s">
        <v>106</v>
      </c>
      <c r="I54" s="41">
        <v>62</v>
      </c>
      <c r="J54" s="41">
        <v>29625</v>
      </c>
      <c r="K54" s="42" t="s">
        <v>107</v>
      </c>
      <c r="L54" s="42"/>
      <c r="M54" s="42"/>
      <c r="N54" s="42"/>
      <c r="O54" s="42"/>
      <c r="P54" s="42"/>
      <c r="Q54" s="42"/>
      <c r="R54" s="42"/>
      <c r="S54" s="42"/>
      <c r="T54" s="42"/>
      <c r="U54" s="42">
        <v>394</v>
      </c>
    </row>
    <row r="55" spans="1:21" s="23" customFormat="1" ht="60">
      <c r="A55" s="38">
        <v>23</v>
      </c>
      <c r="B55" s="39" t="s">
        <v>58</v>
      </c>
      <c r="C55" s="40" t="s">
        <v>96</v>
      </c>
      <c r="D55" s="41">
        <v>5878.29</v>
      </c>
      <c r="E55" s="42" t="s">
        <v>59</v>
      </c>
      <c r="F55" s="41">
        <v>108.17</v>
      </c>
      <c r="G55" s="41">
        <v>2046</v>
      </c>
      <c r="H55" s="41" t="s">
        <v>108</v>
      </c>
      <c r="I55" s="41">
        <v>38</v>
      </c>
      <c r="J55" s="41">
        <v>33244</v>
      </c>
      <c r="K55" s="42" t="s">
        <v>109</v>
      </c>
      <c r="L55" s="42"/>
      <c r="M55" s="42"/>
      <c r="N55" s="42"/>
      <c r="O55" s="42"/>
      <c r="P55" s="42"/>
      <c r="Q55" s="42"/>
      <c r="R55" s="42"/>
      <c r="S55" s="42"/>
      <c r="T55" s="42"/>
      <c r="U55" s="42">
        <v>205</v>
      </c>
    </row>
    <row r="56" spans="1:21" s="23" customFormat="1" ht="60">
      <c r="A56" s="38">
        <v>24</v>
      </c>
      <c r="B56" s="39" t="s">
        <v>62</v>
      </c>
      <c r="C56" s="40" t="s">
        <v>96</v>
      </c>
      <c r="D56" s="41">
        <v>1737.02</v>
      </c>
      <c r="E56" s="42" t="s">
        <v>63</v>
      </c>
      <c r="F56" s="41">
        <v>74.180000000000007</v>
      </c>
      <c r="G56" s="41">
        <v>604</v>
      </c>
      <c r="H56" s="41" t="s">
        <v>110</v>
      </c>
      <c r="I56" s="41">
        <v>26</v>
      </c>
      <c r="J56" s="41">
        <v>4180</v>
      </c>
      <c r="K56" s="42" t="s">
        <v>111</v>
      </c>
      <c r="L56" s="42"/>
      <c r="M56" s="42"/>
      <c r="N56" s="42"/>
      <c r="O56" s="42"/>
      <c r="P56" s="42"/>
      <c r="Q56" s="42"/>
      <c r="R56" s="42"/>
      <c r="S56" s="42"/>
      <c r="T56" s="42"/>
      <c r="U56" s="42">
        <v>167</v>
      </c>
    </row>
    <row r="57" spans="1:21" s="23" customFormat="1" ht="72">
      <c r="A57" s="38">
        <v>25</v>
      </c>
      <c r="B57" s="39" t="s">
        <v>66</v>
      </c>
      <c r="C57" s="40">
        <v>35.5</v>
      </c>
      <c r="D57" s="41">
        <v>105.69</v>
      </c>
      <c r="E57" s="42" t="s">
        <v>67</v>
      </c>
      <c r="F57" s="41"/>
      <c r="G57" s="41">
        <v>3752</v>
      </c>
      <c r="H57" s="41" t="s">
        <v>112</v>
      </c>
      <c r="I57" s="41"/>
      <c r="J57" s="41">
        <v>27690</v>
      </c>
      <c r="K57" s="42" t="s">
        <v>113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</row>
    <row r="58" spans="1:21" s="23" customFormat="1" ht="60">
      <c r="A58" s="38">
        <v>26</v>
      </c>
      <c r="B58" s="39" t="s">
        <v>70</v>
      </c>
      <c r="C58" s="40" t="s">
        <v>114</v>
      </c>
      <c r="D58" s="41">
        <v>190.59</v>
      </c>
      <c r="E58" s="42" t="s">
        <v>72</v>
      </c>
      <c r="F58" s="41">
        <v>17.579999999999998</v>
      </c>
      <c r="G58" s="41">
        <v>43</v>
      </c>
      <c r="H58" s="41" t="s">
        <v>115</v>
      </c>
      <c r="I58" s="41">
        <v>4</v>
      </c>
      <c r="J58" s="41">
        <v>380</v>
      </c>
      <c r="K58" s="42" t="s">
        <v>116</v>
      </c>
      <c r="L58" s="42"/>
      <c r="M58" s="42"/>
      <c r="N58" s="42"/>
      <c r="O58" s="42"/>
      <c r="P58" s="42"/>
      <c r="Q58" s="42"/>
      <c r="R58" s="42"/>
      <c r="S58" s="42"/>
      <c r="T58" s="42"/>
      <c r="U58" s="42">
        <v>20</v>
      </c>
    </row>
    <row r="59" spans="1:21" s="23" customFormat="1" ht="36">
      <c r="A59" s="38">
        <v>27</v>
      </c>
      <c r="B59" s="39" t="s">
        <v>75</v>
      </c>
      <c r="C59" s="40">
        <v>22.83</v>
      </c>
      <c r="D59" s="41">
        <v>14.4</v>
      </c>
      <c r="E59" s="42" t="s">
        <v>76</v>
      </c>
      <c r="F59" s="41"/>
      <c r="G59" s="41">
        <v>329</v>
      </c>
      <c r="H59" s="41" t="s">
        <v>117</v>
      </c>
      <c r="I59" s="41"/>
      <c r="J59" s="41">
        <v>1598</v>
      </c>
      <c r="K59" s="42" t="s">
        <v>118</v>
      </c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 s="23" customFormat="1" ht="48">
      <c r="A60" s="38">
        <v>28</v>
      </c>
      <c r="B60" s="39" t="s">
        <v>79</v>
      </c>
      <c r="C60" s="40">
        <v>4</v>
      </c>
      <c r="D60" s="41">
        <v>1.59</v>
      </c>
      <c r="E60" s="42" t="s">
        <v>80</v>
      </c>
      <c r="F60" s="41"/>
      <c r="G60" s="41">
        <v>6</v>
      </c>
      <c r="H60" s="41" t="s">
        <v>81</v>
      </c>
      <c r="I60" s="41"/>
      <c r="J60" s="41">
        <v>300</v>
      </c>
      <c r="K60" s="42" t="s">
        <v>82</v>
      </c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s="23" customFormat="1" ht="48">
      <c r="A61" s="38">
        <v>29</v>
      </c>
      <c r="B61" s="39" t="s">
        <v>83</v>
      </c>
      <c r="C61" s="40">
        <v>2</v>
      </c>
      <c r="D61" s="41">
        <v>1.59</v>
      </c>
      <c r="E61" s="42" t="s">
        <v>80</v>
      </c>
      <c r="F61" s="41"/>
      <c r="G61" s="41">
        <v>3</v>
      </c>
      <c r="H61" s="41" t="s">
        <v>84</v>
      </c>
      <c r="I61" s="41"/>
      <c r="J61" s="41">
        <v>150</v>
      </c>
      <c r="K61" s="42" t="s">
        <v>85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s="23" customFormat="1" ht="48">
      <c r="A62" s="38">
        <v>30</v>
      </c>
      <c r="B62" s="39" t="s">
        <v>86</v>
      </c>
      <c r="C62" s="40">
        <v>9</v>
      </c>
      <c r="D62" s="41">
        <v>1.52</v>
      </c>
      <c r="E62" s="42" t="s">
        <v>87</v>
      </c>
      <c r="F62" s="41"/>
      <c r="G62" s="41">
        <v>14</v>
      </c>
      <c r="H62" s="41" t="s">
        <v>119</v>
      </c>
      <c r="I62" s="41"/>
      <c r="J62" s="41">
        <v>675</v>
      </c>
      <c r="K62" s="42" t="s">
        <v>120</v>
      </c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 s="23" customFormat="1" ht="48">
      <c r="A63" s="38">
        <v>31</v>
      </c>
      <c r="B63" s="39" t="s">
        <v>90</v>
      </c>
      <c r="C63" s="40">
        <v>1</v>
      </c>
      <c r="D63" s="41">
        <v>1.1200000000000001</v>
      </c>
      <c r="E63" s="42" t="s">
        <v>91</v>
      </c>
      <c r="F63" s="41"/>
      <c r="G63" s="41">
        <v>1</v>
      </c>
      <c r="H63" s="41" t="s">
        <v>92</v>
      </c>
      <c r="I63" s="41"/>
      <c r="J63" s="41">
        <v>75</v>
      </c>
      <c r="K63" s="42" t="s">
        <v>93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s="23" customFormat="1" ht="48">
      <c r="A64" s="38">
        <v>32</v>
      </c>
      <c r="B64" s="39" t="s">
        <v>94</v>
      </c>
      <c r="C64" s="40">
        <v>1</v>
      </c>
      <c r="D64" s="41">
        <v>1.1200000000000001</v>
      </c>
      <c r="E64" s="42" t="s">
        <v>91</v>
      </c>
      <c r="F64" s="41"/>
      <c r="G64" s="41">
        <v>1</v>
      </c>
      <c r="H64" s="41" t="s">
        <v>92</v>
      </c>
      <c r="I64" s="41"/>
      <c r="J64" s="41">
        <v>75</v>
      </c>
      <c r="K64" s="42" t="s">
        <v>93</v>
      </c>
      <c r="L64" s="42"/>
      <c r="M64" s="42"/>
      <c r="N64" s="42"/>
      <c r="O64" s="42"/>
      <c r="P64" s="42"/>
      <c r="Q64" s="42"/>
      <c r="R64" s="42"/>
      <c r="S64" s="42"/>
      <c r="T64" s="42"/>
      <c r="U64" s="42"/>
    </row>
    <row r="65" spans="1:21" s="23" customFormat="1" ht="17.850000000000001" customHeight="1">
      <c r="A65" s="66" t="s">
        <v>121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</row>
    <row r="66" spans="1:21" s="23" customFormat="1" ht="48">
      <c r="A66" s="38">
        <v>33</v>
      </c>
      <c r="B66" s="39" t="s">
        <v>122</v>
      </c>
      <c r="C66" s="40" t="s">
        <v>123</v>
      </c>
      <c r="D66" s="41">
        <v>321.79000000000002</v>
      </c>
      <c r="E66" s="42">
        <v>321.79000000000002</v>
      </c>
      <c r="F66" s="41"/>
      <c r="G66" s="41">
        <v>65</v>
      </c>
      <c r="H66" s="41">
        <v>65</v>
      </c>
      <c r="I66" s="41"/>
      <c r="J66" s="41">
        <v>1041</v>
      </c>
      <c r="K66" s="42">
        <v>1041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s="23" customFormat="1" ht="60">
      <c r="A67" s="38">
        <v>34</v>
      </c>
      <c r="B67" s="39" t="s">
        <v>124</v>
      </c>
      <c r="C67" s="40" t="s">
        <v>125</v>
      </c>
      <c r="D67" s="41">
        <v>1222.45</v>
      </c>
      <c r="E67" s="42">
        <v>1222.45</v>
      </c>
      <c r="F67" s="41"/>
      <c r="G67" s="41">
        <v>26</v>
      </c>
      <c r="H67" s="41">
        <v>26</v>
      </c>
      <c r="I67" s="41"/>
      <c r="J67" s="41">
        <v>409</v>
      </c>
      <c r="K67" s="42">
        <v>409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s="23" customFormat="1" ht="48">
      <c r="A68" s="38">
        <v>35</v>
      </c>
      <c r="B68" s="39" t="s">
        <v>35</v>
      </c>
      <c r="C68" s="40" t="s">
        <v>96</v>
      </c>
      <c r="D68" s="41">
        <v>346.18</v>
      </c>
      <c r="E68" s="42">
        <v>346.18</v>
      </c>
      <c r="F68" s="41"/>
      <c r="G68" s="41">
        <v>120</v>
      </c>
      <c r="H68" s="41">
        <v>120</v>
      </c>
      <c r="I68" s="41"/>
      <c r="J68" s="41">
        <v>1729</v>
      </c>
      <c r="K68" s="42">
        <v>1729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s="23" customFormat="1" ht="60">
      <c r="A69" s="38">
        <v>36</v>
      </c>
      <c r="B69" s="39" t="s">
        <v>37</v>
      </c>
      <c r="C69" s="40" t="s">
        <v>96</v>
      </c>
      <c r="D69" s="41">
        <v>3486.64</v>
      </c>
      <c r="E69" s="42" t="s">
        <v>38</v>
      </c>
      <c r="F69" s="41">
        <v>68.89</v>
      </c>
      <c r="G69" s="41">
        <v>1213</v>
      </c>
      <c r="H69" s="41" t="s">
        <v>97</v>
      </c>
      <c r="I69" s="41">
        <v>24</v>
      </c>
      <c r="J69" s="41">
        <v>12303</v>
      </c>
      <c r="K69" s="42" t="s">
        <v>98</v>
      </c>
      <c r="L69" s="42"/>
      <c r="M69" s="42"/>
      <c r="N69" s="42"/>
      <c r="O69" s="42"/>
      <c r="P69" s="42"/>
      <c r="Q69" s="42"/>
      <c r="R69" s="42"/>
      <c r="S69" s="42"/>
      <c r="T69" s="42"/>
      <c r="U69" s="42">
        <v>155</v>
      </c>
    </row>
    <row r="70" spans="1:21" s="23" customFormat="1" ht="60">
      <c r="A70" s="38">
        <v>37</v>
      </c>
      <c r="B70" s="39" t="s">
        <v>41</v>
      </c>
      <c r="C70" s="40">
        <v>0.75</v>
      </c>
      <c r="D70" s="41">
        <v>1480</v>
      </c>
      <c r="E70" s="42" t="s">
        <v>42</v>
      </c>
      <c r="F70" s="41"/>
      <c r="G70" s="41">
        <v>1110</v>
      </c>
      <c r="H70" s="41" t="s">
        <v>99</v>
      </c>
      <c r="I70" s="41"/>
      <c r="J70" s="41">
        <v>13875</v>
      </c>
      <c r="K70" s="42" t="s">
        <v>100</v>
      </c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pans="1:21" s="23" customFormat="1" ht="84">
      <c r="A71" s="38">
        <v>38</v>
      </c>
      <c r="B71" s="39" t="s">
        <v>45</v>
      </c>
      <c r="C71" s="40" t="s">
        <v>101</v>
      </c>
      <c r="D71" s="41">
        <v>158.27000000000001</v>
      </c>
      <c r="E71" s="42" t="s">
        <v>47</v>
      </c>
      <c r="F71" s="41">
        <v>67.23</v>
      </c>
      <c r="G71" s="41">
        <v>209</v>
      </c>
      <c r="H71" s="41" t="s">
        <v>102</v>
      </c>
      <c r="I71" s="41">
        <v>89</v>
      </c>
      <c r="J71" s="41">
        <v>2225</v>
      </c>
      <c r="K71" s="42" t="s">
        <v>103</v>
      </c>
      <c r="L71" s="42"/>
      <c r="M71" s="42"/>
      <c r="N71" s="42"/>
      <c r="O71" s="42"/>
      <c r="P71" s="42"/>
      <c r="Q71" s="42"/>
      <c r="R71" s="42"/>
      <c r="S71" s="42"/>
      <c r="T71" s="42"/>
      <c r="U71" s="42">
        <v>409</v>
      </c>
    </row>
    <row r="72" spans="1:21" s="23" customFormat="1" ht="48">
      <c r="A72" s="38">
        <v>39</v>
      </c>
      <c r="B72" s="39" t="s">
        <v>50</v>
      </c>
      <c r="C72" s="40">
        <v>66</v>
      </c>
      <c r="D72" s="41">
        <v>95</v>
      </c>
      <c r="E72" s="42" t="s">
        <v>51</v>
      </c>
      <c r="F72" s="41"/>
      <c r="G72" s="41">
        <v>6270</v>
      </c>
      <c r="H72" s="41" t="s">
        <v>104</v>
      </c>
      <c r="I72" s="41"/>
      <c r="J72" s="41">
        <v>10611</v>
      </c>
      <c r="K72" s="42" t="s">
        <v>105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</row>
    <row r="73" spans="1:21" s="23" customFormat="1" ht="48">
      <c r="A73" s="38">
        <v>40</v>
      </c>
      <c r="B73" s="39" t="s">
        <v>126</v>
      </c>
      <c r="C73" s="40" t="s">
        <v>96</v>
      </c>
      <c r="D73" s="41">
        <v>10161.950000000001</v>
      </c>
      <c r="E73" s="42" t="s">
        <v>55</v>
      </c>
      <c r="F73" s="41">
        <v>177.42</v>
      </c>
      <c r="G73" s="41">
        <v>3536</v>
      </c>
      <c r="H73" s="41" t="s">
        <v>106</v>
      </c>
      <c r="I73" s="41">
        <v>62</v>
      </c>
      <c r="J73" s="41">
        <v>29625</v>
      </c>
      <c r="K73" s="42" t="s">
        <v>107</v>
      </c>
      <c r="L73" s="42"/>
      <c r="M73" s="42"/>
      <c r="N73" s="42"/>
      <c r="O73" s="42"/>
      <c r="P73" s="42"/>
      <c r="Q73" s="42"/>
      <c r="R73" s="42"/>
      <c r="S73" s="42"/>
      <c r="T73" s="42"/>
      <c r="U73" s="42">
        <v>394</v>
      </c>
    </row>
    <row r="74" spans="1:21" s="23" customFormat="1" ht="60">
      <c r="A74" s="38">
        <v>41</v>
      </c>
      <c r="B74" s="39" t="s">
        <v>58</v>
      </c>
      <c r="C74" s="40" t="s">
        <v>96</v>
      </c>
      <c r="D74" s="41">
        <v>5878.29</v>
      </c>
      <c r="E74" s="42" t="s">
        <v>59</v>
      </c>
      <c r="F74" s="41">
        <v>108.17</v>
      </c>
      <c r="G74" s="41">
        <v>2046</v>
      </c>
      <c r="H74" s="41" t="s">
        <v>108</v>
      </c>
      <c r="I74" s="41">
        <v>38</v>
      </c>
      <c r="J74" s="41">
        <v>33244</v>
      </c>
      <c r="K74" s="42" t="s">
        <v>109</v>
      </c>
      <c r="L74" s="42"/>
      <c r="M74" s="42"/>
      <c r="N74" s="42"/>
      <c r="O74" s="42"/>
      <c r="P74" s="42"/>
      <c r="Q74" s="42"/>
      <c r="R74" s="42"/>
      <c r="S74" s="42"/>
      <c r="T74" s="42"/>
      <c r="U74" s="42">
        <v>205</v>
      </c>
    </row>
    <row r="75" spans="1:21" s="23" customFormat="1" ht="60">
      <c r="A75" s="38">
        <v>42</v>
      </c>
      <c r="B75" s="39" t="s">
        <v>62</v>
      </c>
      <c r="C75" s="40" t="s">
        <v>96</v>
      </c>
      <c r="D75" s="41">
        <v>1737.02</v>
      </c>
      <c r="E75" s="42" t="s">
        <v>63</v>
      </c>
      <c r="F75" s="41">
        <v>74.180000000000007</v>
      </c>
      <c r="G75" s="41">
        <v>604</v>
      </c>
      <c r="H75" s="41" t="s">
        <v>110</v>
      </c>
      <c r="I75" s="41">
        <v>26</v>
      </c>
      <c r="J75" s="41">
        <v>4180</v>
      </c>
      <c r="K75" s="42" t="s">
        <v>111</v>
      </c>
      <c r="L75" s="42"/>
      <c r="M75" s="42"/>
      <c r="N75" s="42"/>
      <c r="O75" s="42"/>
      <c r="P75" s="42"/>
      <c r="Q75" s="42"/>
      <c r="R75" s="42"/>
      <c r="S75" s="42"/>
      <c r="T75" s="42"/>
      <c r="U75" s="42">
        <v>167</v>
      </c>
    </row>
    <row r="76" spans="1:21" s="23" customFormat="1" ht="72">
      <c r="A76" s="38">
        <v>43</v>
      </c>
      <c r="B76" s="39" t="s">
        <v>66</v>
      </c>
      <c r="C76" s="40">
        <v>35.5</v>
      </c>
      <c r="D76" s="41">
        <v>105.69</v>
      </c>
      <c r="E76" s="42" t="s">
        <v>67</v>
      </c>
      <c r="F76" s="41"/>
      <c r="G76" s="41">
        <v>3752</v>
      </c>
      <c r="H76" s="41" t="s">
        <v>112</v>
      </c>
      <c r="I76" s="41"/>
      <c r="J76" s="41">
        <v>27690</v>
      </c>
      <c r="K76" s="42" t="s">
        <v>113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s="23" customFormat="1" ht="60">
      <c r="A77" s="38">
        <v>44</v>
      </c>
      <c r="B77" s="39" t="s">
        <v>70</v>
      </c>
      <c r="C77" s="40" t="s">
        <v>114</v>
      </c>
      <c r="D77" s="41">
        <v>190.59</v>
      </c>
      <c r="E77" s="42" t="s">
        <v>72</v>
      </c>
      <c r="F77" s="41">
        <v>17.579999999999998</v>
      </c>
      <c r="G77" s="41">
        <v>43</v>
      </c>
      <c r="H77" s="41" t="s">
        <v>115</v>
      </c>
      <c r="I77" s="41">
        <v>4</v>
      </c>
      <c r="J77" s="41">
        <v>380</v>
      </c>
      <c r="K77" s="42" t="s">
        <v>116</v>
      </c>
      <c r="L77" s="42"/>
      <c r="M77" s="42"/>
      <c r="N77" s="42"/>
      <c r="O77" s="42"/>
      <c r="P77" s="42"/>
      <c r="Q77" s="42"/>
      <c r="R77" s="42"/>
      <c r="S77" s="42"/>
      <c r="T77" s="42"/>
      <c r="U77" s="42">
        <v>20</v>
      </c>
    </row>
    <row r="78" spans="1:21" s="23" customFormat="1" ht="36">
      <c r="A78" s="38">
        <v>45</v>
      </c>
      <c r="B78" s="39" t="s">
        <v>75</v>
      </c>
      <c r="C78" s="40">
        <v>22.83</v>
      </c>
      <c r="D78" s="41">
        <v>14.4</v>
      </c>
      <c r="E78" s="42" t="s">
        <v>76</v>
      </c>
      <c r="F78" s="41"/>
      <c r="G78" s="41">
        <v>329</v>
      </c>
      <c r="H78" s="41" t="s">
        <v>117</v>
      </c>
      <c r="I78" s="41"/>
      <c r="J78" s="41">
        <v>1598</v>
      </c>
      <c r="K78" s="42" t="s">
        <v>118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</row>
    <row r="79" spans="1:21" s="23" customFormat="1" ht="48">
      <c r="A79" s="38">
        <v>46</v>
      </c>
      <c r="B79" s="39" t="s">
        <v>79</v>
      </c>
      <c r="C79" s="40">
        <v>4</v>
      </c>
      <c r="D79" s="41">
        <v>1.59</v>
      </c>
      <c r="E79" s="42" t="s">
        <v>80</v>
      </c>
      <c r="F79" s="41"/>
      <c r="G79" s="41">
        <v>6</v>
      </c>
      <c r="H79" s="41" t="s">
        <v>81</v>
      </c>
      <c r="I79" s="41"/>
      <c r="J79" s="41">
        <v>300</v>
      </c>
      <c r="K79" s="42" t="s">
        <v>82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</row>
    <row r="80" spans="1:21" s="23" customFormat="1" ht="48">
      <c r="A80" s="38">
        <v>47</v>
      </c>
      <c r="B80" s="39" t="s">
        <v>83</v>
      </c>
      <c r="C80" s="40">
        <v>2</v>
      </c>
      <c r="D80" s="41">
        <v>1.59</v>
      </c>
      <c r="E80" s="42" t="s">
        <v>80</v>
      </c>
      <c r="F80" s="41"/>
      <c r="G80" s="41">
        <v>3</v>
      </c>
      <c r="H80" s="41" t="s">
        <v>84</v>
      </c>
      <c r="I80" s="41"/>
      <c r="J80" s="41">
        <v>150</v>
      </c>
      <c r="K80" s="42" t="s">
        <v>85</v>
      </c>
      <c r="L80" s="42"/>
      <c r="M80" s="42"/>
      <c r="N80" s="42"/>
      <c r="O80" s="42"/>
      <c r="P80" s="42"/>
      <c r="Q80" s="42"/>
      <c r="R80" s="42"/>
      <c r="S80" s="42"/>
      <c r="T80" s="42"/>
      <c r="U80" s="42"/>
    </row>
    <row r="81" spans="1:21" s="23" customFormat="1" ht="48">
      <c r="A81" s="38">
        <v>48</v>
      </c>
      <c r="B81" s="39" t="s">
        <v>86</v>
      </c>
      <c r="C81" s="40">
        <v>9</v>
      </c>
      <c r="D81" s="41">
        <v>1.52</v>
      </c>
      <c r="E81" s="42" t="s">
        <v>87</v>
      </c>
      <c r="F81" s="41"/>
      <c r="G81" s="41">
        <v>14</v>
      </c>
      <c r="H81" s="41" t="s">
        <v>119</v>
      </c>
      <c r="I81" s="41"/>
      <c r="J81" s="41">
        <v>675</v>
      </c>
      <c r="K81" s="42" t="s">
        <v>120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</row>
    <row r="82" spans="1:21" s="23" customFormat="1" ht="48">
      <c r="A82" s="38">
        <v>49</v>
      </c>
      <c r="B82" s="39" t="s">
        <v>90</v>
      </c>
      <c r="C82" s="40">
        <v>1</v>
      </c>
      <c r="D82" s="41">
        <v>1.1200000000000001</v>
      </c>
      <c r="E82" s="42" t="s">
        <v>91</v>
      </c>
      <c r="F82" s="41"/>
      <c r="G82" s="41">
        <v>1</v>
      </c>
      <c r="H82" s="41" t="s">
        <v>92</v>
      </c>
      <c r="I82" s="41"/>
      <c r="J82" s="41">
        <v>75</v>
      </c>
      <c r="K82" s="42" t="s">
        <v>93</v>
      </c>
      <c r="L82" s="42"/>
      <c r="M82" s="42"/>
      <c r="N82" s="42"/>
      <c r="O82" s="42"/>
      <c r="P82" s="42"/>
      <c r="Q82" s="42"/>
      <c r="R82" s="42"/>
      <c r="S82" s="42"/>
      <c r="T82" s="42"/>
      <c r="U82" s="42"/>
    </row>
    <row r="83" spans="1:21" s="23" customFormat="1" ht="48">
      <c r="A83" s="38">
        <v>50</v>
      </c>
      <c r="B83" s="39" t="s">
        <v>94</v>
      </c>
      <c r="C83" s="40">
        <v>1</v>
      </c>
      <c r="D83" s="41">
        <v>1.1200000000000001</v>
      </c>
      <c r="E83" s="42" t="s">
        <v>91</v>
      </c>
      <c r="F83" s="41"/>
      <c r="G83" s="41">
        <v>1</v>
      </c>
      <c r="H83" s="41" t="s">
        <v>92</v>
      </c>
      <c r="I83" s="41"/>
      <c r="J83" s="41">
        <v>75</v>
      </c>
      <c r="K83" s="42" t="s">
        <v>93</v>
      </c>
      <c r="L83" s="42"/>
      <c r="M83" s="42"/>
      <c r="N83" s="42"/>
      <c r="O83" s="42"/>
      <c r="P83" s="42"/>
      <c r="Q83" s="42"/>
      <c r="R83" s="42"/>
      <c r="S83" s="42"/>
      <c r="T83" s="42"/>
      <c r="U83" s="42"/>
    </row>
    <row r="84" spans="1:21" s="23" customFormat="1" ht="48">
      <c r="A84" s="38">
        <v>51</v>
      </c>
      <c r="B84" s="39" t="s">
        <v>127</v>
      </c>
      <c r="C84" s="40" t="s">
        <v>128</v>
      </c>
      <c r="D84" s="41">
        <v>2260.11</v>
      </c>
      <c r="E84" s="42">
        <v>2260.11</v>
      </c>
      <c r="F84" s="41"/>
      <c r="G84" s="41">
        <v>19</v>
      </c>
      <c r="H84" s="41">
        <v>19</v>
      </c>
      <c r="I84" s="41"/>
      <c r="J84" s="41">
        <v>306</v>
      </c>
      <c r="K84" s="42">
        <v>306</v>
      </c>
      <c r="L84" s="42"/>
      <c r="M84" s="42"/>
      <c r="N84" s="42"/>
      <c r="O84" s="42"/>
      <c r="P84" s="42"/>
      <c r="Q84" s="42"/>
      <c r="R84" s="42"/>
      <c r="S84" s="42"/>
      <c r="T84" s="42"/>
      <c r="U84" s="42"/>
    </row>
    <row r="85" spans="1:21" s="23" customFormat="1" ht="60">
      <c r="A85" s="38">
        <v>52</v>
      </c>
      <c r="B85" s="39" t="s">
        <v>129</v>
      </c>
      <c r="C85" s="40">
        <v>0.85</v>
      </c>
      <c r="D85" s="41">
        <v>50.84</v>
      </c>
      <c r="E85" s="42"/>
      <c r="F85" s="41">
        <v>50.84</v>
      </c>
      <c r="G85" s="41">
        <v>43</v>
      </c>
      <c r="H85" s="41"/>
      <c r="I85" s="41">
        <v>43</v>
      </c>
      <c r="J85" s="41">
        <v>424</v>
      </c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>
        <v>424</v>
      </c>
    </row>
    <row r="86" spans="1:21" s="23" customFormat="1" ht="72">
      <c r="A86" s="43">
        <v>53</v>
      </c>
      <c r="B86" s="44" t="s">
        <v>130</v>
      </c>
      <c r="C86" s="45">
        <v>0.85</v>
      </c>
      <c r="D86" s="46">
        <v>38.880000000000003</v>
      </c>
      <c r="E86" s="47"/>
      <c r="F86" s="46">
        <v>38.880000000000003</v>
      </c>
      <c r="G86" s="46">
        <v>33</v>
      </c>
      <c r="H86" s="46"/>
      <c r="I86" s="46">
        <v>33</v>
      </c>
      <c r="J86" s="46">
        <v>168</v>
      </c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>
        <v>168</v>
      </c>
    </row>
    <row r="87" spans="1:21" s="23" customFormat="1" ht="36">
      <c r="A87" s="68" t="s">
        <v>131</v>
      </c>
      <c r="B87" s="68"/>
      <c r="C87" s="68"/>
      <c r="D87" s="68"/>
      <c r="E87" s="68"/>
      <c r="F87" s="68"/>
      <c r="G87" s="48">
        <v>47318</v>
      </c>
      <c r="H87" s="48" t="s">
        <v>132</v>
      </c>
      <c r="I87" s="48">
        <v>671</v>
      </c>
      <c r="J87" s="48">
        <v>338478</v>
      </c>
      <c r="K87" s="48" t="s">
        <v>133</v>
      </c>
      <c r="L87" s="48"/>
      <c r="M87" s="48"/>
      <c r="N87" s="48"/>
      <c r="O87" s="48"/>
      <c r="P87" s="48"/>
      <c r="Q87" s="48"/>
      <c r="R87" s="48"/>
      <c r="S87" s="48"/>
      <c r="T87" s="48"/>
      <c r="U87" s="48">
        <v>3885</v>
      </c>
    </row>
    <row r="88" spans="1:21" s="23" customFormat="1" ht="12">
      <c r="A88" s="68" t="s">
        <v>134</v>
      </c>
      <c r="B88" s="68"/>
      <c r="C88" s="68"/>
      <c r="D88" s="68"/>
      <c r="E88" s="68"/>
      <c r="F88" s="68"/>
      <c r="G88" s="48">
        <v>47702</v>
      </c>
      <c r="H88" s="48"/>
      <c r="I88" s="48"/>
      <c r="J88" s="48">
        <v>344082</v>
      </c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</row>
    <row r="89" spans="1:21" s="23" customFormat="1" ht="12">
      <c r="A89" s="68" t="s">
        <v>135</v>
      </c>
      <c r="B89" s="68"/>
      <c r="C89" s="68"/>
      <c r="D89" s="68"/>
      <c r="E89" s="68"/>
      <c r="F89" s="6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</row>
    <row r="90" spans="1:21" s="23" customFormat="1" ht="26.1" customHeight="1">
      <c r="A90" s="68" t="s">
        <v>136</v>
      </c>
      <c r="B90" s="68"/>
      <c r="C90" s="68"/>
      <c r="D90" s="68"/>
      <c r="E90" s="68"/>
      <c r="F90" s="68"/>
      <c r="G90" s="48">
        <v>384</v>
      </c>
      <c r="H90" s="48">
        <v>385</v>
      </c>
      <c r="I90" s="48"/>
      <c r="J90" s="48">
        <v>5604</v>
      </c>
      <c r="K90" s="48">
        <v>5604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</row>
    <row r="91" spans="1:21" s="23" customFormat="1" ht="12">
      <c r="A91" s="68" t="s">
        <v>137</v>
      </c>
      <c r="B91" s="68"/>
      <c r="C91" s="68"/>
      <c r="D91" s="68"/>
      <c r="E91" s="68"/>
      <c r="F91" s="6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</row>
    <row r="92" spans="1:21" s="23" customFormat="1" ht="12">
      <c r="A92" s="68" t="s">
        <v>138</v>
      </c>
      <c r="B92" s="68"/>
      <c r="C92" s="68"/>
      <c r="D92" s="68"/>
      <c r="E92" s="68"/>
      <c r="F92" s="68"/>
      <c r="G92" s="48">
        <v>3347</v>
      </c>
      <c r="H92" s="48"/>
      <c r="I92" s="48"/>
      <c r="J92" s="48">
        <v>48708</v>
      </c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</row>
    <row r="93" spans="1:21" s="23" customFormat="1" ht="12">
      <c r="A93" s="68" t="s">
        <v>139</v>
      </c>
      <c r="B93" s="68"/>
      <c r="C93" s="68"/>
      <c r="D93" s="68"/>
      <c r="E93" s="68"/>
      <c r="F93" s="68"/>
      <c r="G93" s="48">
        <v>43684</v>
      </c>
      <c r="H93" s="48"/>
      <c r="I93" s="48"/>
      <c r="J93" s="48">
        <v>291489</v>
      </c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</row>
    <row r="94" spans="1:21" s="23" customFormat="1" ht="12">
      <c r="A94" s="68" t="s">
        <v>140</v>
      </c>
      <c r="B94" s="68"/>
      <c r="C94" s="68"/>
      <c r="D94" s="68"/>
      <c r="E94" s="68"/>
      <c r="F94" s="68"/>
      <c r="G94" s="48">
        <v>671</v>
      </c>
      <c r="H94" s="48"/>
      <c r="I94" s="48"/>
      <c r="J94" s="48">
        <v>3885</v>
      </c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</row>
    <row r="95" spans="1:21" s="23" customFormat="1" ht="12">
      <c r="A95" s="69" t="s">
        <v>141</v>
      </c>
      <c r="B95" s="69"/>
      <c r="C95" s="69"/>
      <c r="D95" s="69"/>
      <c r="E95" s="69"/>
      <c r="F95" s="69"/>
      <c r="G95" s="49">
        <v>3634</v>
      </c>
      <c r="H95" s="49"/>
      <c r="I95" s="49"/>
      <c r="J95" s="49">
        <v>52840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</row>
    <row r="96" spans="1:21" s="23" customFormat="1" ht="12">
      <c r="A96" s="69" t="s">
        <v>142</v>
      </c>
      <c r="B96" s="69"/>
      <c r="C96" s="69"/>
      <c r="D96" s="69"/>
      <c r="E96" s="69"/>
      <c r="F96" s="69"/>
      <c r="G96" s="49">
        <v>2082</v>
      </c>
      <c r="H96" s="49"/>
      <c r="I96" s="49"/>
      <c r="J96" s="49">
        <v>30223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</row>
    <row r="97" spans="1:21" s="23" customFormat="1" ht="12">
      <c r="A97" s="69" t="s">
        <v>143</v>
      </c>
      <c r="B97" s="69"/>
      <c r="C97" s="69"/>
      <c r="D97" s="69"/>
      <c r="E97" s="69"/>
      <c r="F97" s="6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pans="1:21" s="23" customFormat="1" ht="26.1" customHeight="1">
      <c r="A98" s="68" t="s">
        <v>144</v>
      </c>
      <c r="B98" s="68"/>
      <c r="C98" s="68"/>
      <c r="D98" s="68"/>
      <c r="E98" s="68"/>
      <c r="F98" s="68"/>
      <c r="G98" s="48">
        <v>1107</v>
      </c>
      <c r="H98" s="48"/>
      <c r="I98" s="48"/>
      <c r="J98" s="48">
        <v>16361</v>
      </c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</row>
    <row r="99" spans="1:21" s="23" customFormat="1" ht="12">
      <c r="A99" s="68" t="s">
        <v>145</v>
      </c>
      <c r="B99" s="68"/>
      <c r="C99" s="68"/>
      <c r="D99" s="68"/>
      <c r="E99" s="68"/>
      <c r="F99" s="68"/>
      <c r="G99" s="48">
        <v>35332</v>
      </c>
      <c r="H99" s="48"/>
      <c r="I99" s="48"/>
      <c r="J99" s="48">
        <v>368478</v>
      </c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</row>
    <row r="100" spans="1:21" s="23" customFormat="1" ht="12">
      <c r="A100" s="68" t="s">
        <v>146</v>
      </c>
      <c r="B100" s="68"/>
      <c r="C100" s="68"/>
      <c r="D100" s="68"/>
      <c r="E100" s="68"/>
      <c r="F100" s="68"/>
      <c r="G100" s="48">
        <v>16855</v>
      </c>
      <c r="H100" s="48"/>
      <c r="I100" s="48"/>
      <c r="J100" s="48">
        <v>40925</v>
      </c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</row>
    <row r="101" spans="1:21" s="23" customFormat="1" ht="12">
      <c r="A101" s="68" t="s">
        <v>147</v>
      </c>
      <c r="B101" s="68"/>
      <c r="C101" s="68"/>
      <c r="D101" s="68"/>
      <c r="E101" s="68"/>
      <c r="F101" s="68"/>
      <c r="G101" s="48">
        <v>48</v>
      </c>
      <c r="H101" s="48"/>
      <c r="I101" s="48"/>
      <c r="J101" s="48">
        <v>789</v>
      </c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</row>
    <row r="102" spans="1:21" s="23" customFormat="1" ht="12">
      <c r="A102" s="68" t="s">
        <v>148</v>
      </c>
      <c r="B102" s="68"/>
      <c r="C102" s="68"/>
      <c r="D102" s="68"/>
      <c r="E102" s="68"/>
      <c r="F102" s="68"/>
      <c r="G102" s="48">
        <v>43</v>
      </c>
      <c r="H102" s="48"/>
      <c r="I102" s="48"/>
      <c r="J102" s="48">
        <v>424</v>
      </c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</row>
    <row r="103" spans="1:21" s="23" customFormat="1" ht="12">
      <c r="A103" s="68" t="s">
        <v>149</v>
      </c>
      <c r="B103" s="68"/>
      <c r="C103" s="68"/>
      <c r="D103" s="68"/>
      <c r="E103" s="68"/>
      <c r="F103" s="68"/>
      <c r="G103" s="48">
        <v>33</v>
      </c>
      <c r="H103" s="48"/>
      <c r="I103" s="48"/>
      <c r="J103" s="48">
        <v>168</v>
      </c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</row>
    <row r="104" spans="1:21" s="23" customFormat="1" ht="12">
      <c r="A104" s="68" t="s">
        <v>150</v>
      </c>
      <c r="B104" s="68"/>
      <c r="C104" s="68"/>
      <c r="D104" s="68"/>
      <c r="E104" s="68"/>
      <c r="F104" s="68"/>
      <c r="G104" s="48">
        <v>53418</v>
      </c>
      <c r="H104" s="48"/>
      <c r="I104" s="48"/>
      <c r="J104" s="48">
        <v>427145</v>
      </c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</row>
    <row r="105" spans="1:21" s="23" customFormat="1" ht="26.1" customHeight="1">
      <c r="A105" s="68" t="s">
        <v>151</v>
      </c>
      <c r="B105" s="68"/>
      <c r="C105" s="68"/>
      <c r="D105" s="68"/>
      <c r="E105" s="68"/>
      <c r="F105" s="68"/>
      <c r="G105" s="48"/>
      <c r="H105" s="48"/>
      <c r="I105" s="48"/>
      <c r="J105" s="48">
        <v>61799.19</v>
      </c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</row>
    <row r="106" spans="1:21" s="23" customFormat="1" ht="12">
      <c r="A106" s="69" t="s">
        <v>152</v>
      </c>
      <c r="B106" s="69"/>
      <c r="C106" s="69"/>
      <c r="D106" s="69"/>
      <c r="E106" s="69"/>
      <c r="F106" s="69"/>
      <c r="G106" s="49">
        <v>53418</v>
      </c>
      <c r="H106" s="49"/>
      <c r="I106" s="49"/>
      <c r="J106" s="49">
        <v>488944.19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pans="1:21" s="23" customFormat="1" ht="1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</row>
    <row r="108" spans="1:21" s="23" customFormat="1">
      <c r="A108" s="24"/>
      <c r="B108" s="28" t="s">
        <v>25</v>
      </c>
      <c r="C108" s="29"/>
      <c r="D108" s="30"/>
      <c r="E108" s="30"/>
      <c r="F108" s="29"/>
      <c r="G108" s="31">
        <f>IF(ISBLANK(X20),"",ROUND(Y20/X20,2)*100)</f>
        <v>109.00000000000001</v>
      </c>
      <c r="H108" s="4"/>
      <c r="I108" s="4"/>
      <c r="J108" s="31">
        <f>IF(ISBLANK(X21),"",ROUND(Y21/X21,2)*100)</f>
        <v>108</v>
      </c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</row>
    <row r="109" spans="1:21" s="23" customFormat="1">
      <c r="A109" s="24"/>
      <c r="B109" s="28" t="s">
        <v>26</v>
      </c>
      <c r="C109" s="29"/>
      <c r="D109" s="30"/>
      <c r="E109" s="30"/>
      <c r="F109" s="29"/>
      <c r="G109" s="19">
        <f>IF(ISBLANK(X20),"",ROUND(Z20/X20,2)*100)</f>
        <v>62</v>
      </c>
      <c r="H109" s="6"/>
      <c r="I109" s="6"/>
      <c r="J109" s="19">
        <f>IF(ISBLANK(X21),"",ROUND(Z21/X21,2)*100)</f>
        <v>62</v>
      </c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</row>
    <row r="110" spans="1:21" s="23" customFormat="1" ht="1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s="6" customFormat="1" ht="12">
      <c r="A111" s="34" t="s">
        <v>31</v>
      </c>
    </row>
    <row r="112" spans="1:21" s="6" customFormat="1" ht="12">
      <c r="A112" s="25"/>
    </row>
    <row r="113" spans="1:21" s="6" customFormat="1" ht="12">
      <c r="A113" s="34" t="s">
        <v>32</v>
      </c>
    </row>
    <row r="114" spans="1:21" s="6" customFormat="1" ht="12">
      <c r="A114" s="20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1:21" s="25" customForma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</sheetData>
  <mergeCells count="49">
    <mergeCell ref="A103:F103"/>
    <mergeCell ref="A104:F104"/>
    <mergeCell ref="A105:F105"/>
    <mergeCell ref="A106:F106"/>
    <mergeCell ref="A98:F98"/>
    <mergeCell ref="A99:F99"/>
    <mergeCell ref="A100:F100"/>
    <mergeCell ref="A101:F101"/>
    <mergeCell ref="A102:F102"/>
    <mergeCell ref="A93:F93"/>
    <mergeCell ref="A94:F94"/>
    <mergeCell ref="A95:F95"/>
    <mergeCell ref="A96:F96"/>
    <mergeCell ref="A97:F97"/>
    <mergeCell ref="A88:F88"/>
    <mergeCell ref="A89:F89"/>
    <mergeCell ref="A90:F90"/>
    <mergeCell ref="A91:F91"/>
    <mergeCell ref="A92:F92"/>
    <mergeCell ref="A30:U30"/>
    <mergeCell ref="A31:U31"/>
    <mergeCell ref="A48:U48"/>
    <mergeCell ref="A65:U65"/>
    <mergeCell ref="A87:F87"/>
    <mergeCell ref="A11:U11"/>
    <mergeCell ref="A12:U12"/>
    <mergeCell ref="A13:U13"/>
    <mergeCell ref="A14:U14"/>
    <mergeCell ref="J16:U16"/>
    <mergeCell ref="G16:I16"/>
    <mergeCell ref="A26:A28"/>
    <mergeCell ref="B26:B28"/>
    <mergeCell ref="C26:C28"/>
    <mergeCell ref="D26:F26"/>
    <mergeCell ref="D27:D28"/>
    <mergeCell ref="J26:U26"/>
    <mergeCell ref="G27:G28"/>
    <mergeCell ref="G21:H21"/>
    <mergeCell ref="J21:K21"/>
    <mergeCell ref="J27:J28"/>
    <mergeCell ref="G26:I26"/>
    <mergeCell ref="G20:H20"/>
    <mergeCell ref="J17:K17"/>
    <mergeCell ref="J20:K20"/>
    <mergeCell ref="G18:H18"/>
    <mergeCell ref="G19:H19"/>
    <mergeCell ref="J18:K18"/>
    <mergeCell ref="J19:K19"/>
    <mergeCell ref="G17:H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Enot</dc:creator>
  <cp:lastModifiedBy>User</cp:lastModifiedBy>
  <cp:lastPrinted>2011-09-08T07:56:05Z</cp:lastPrinted>
  <dcterms:created xsi:type="dcterms:W3CDTF">2003-01-28T12:33:10Z</dcterms:created>
  <dcterms:modified xsi:type="dcterms:W3CDTF">2021-12-02T08:54:24Z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