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КЛИНИНГ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4" i="2" l="1"/>
  <c r="M13" i="2"/>
  <c r="L13" i="2"/>
  <c r="M12" i="2"/>
  <c r="L12" i="2" l="1"/>
  <c r="J13" i="2"/>
  <c r="J12" i="2"/>
  <c r="K12" i="2" s="1"/>
  <c r="H13" i="2"/>
  <c r="K13" i="2" s="1"/>
  <c r="H12" i="2"/>
  <c r="F14" i="2"/>
  <c r="F13" i="2"/>
  <c r="F12" i="2"/>
  <c r="J14" i="2" l="1"/>
  <c r="H14" i="2"/>
  <c r="K14" i="2"/>
</calcChain>
</file>

<file path=xl/sharedStrings.xml><?xml version="1.0" encoding="utf-8"?>
<sst xmlns="http://schemas.openxmlformats.org/spreadsheetml/2006/main" count="27" uniqueCount="21">
  <si>
    <t>п/н</t>
  </si>
  <si>
    <t>Наименование</t>
  </si>
  <si>
    <t>ед. измерения</t>
  </si>
  <si>
    <t>кол-во</t>
  </si>
  <si>
    <t>Цена за ед. товара</t>
  </si>
  <si>
    <t>Итого</t>
  </si>
  <si>
    <t>ИТОГО</t>
  </si>
  <si>
    <t xml:space="preserve"> Получены три коммерческих предложения,  на основании которых  определена начальная максимальная цена  договора.</t>
  </si>
  <si>
    <t xml:space="preserve"> Был направлен запрос ценовых предложений предполагаемым поставщикам.</t>
  </si>
  <si>
    <t>Средняя цена, руб</t>
  </si>
  <si>
    <t>Начальная (максимальная) цена, руб</t>
  </si>
  <si>
    <t xml:space="preserve">  Для определения начальной максимальной цены договора использован  метод сопоставимых рыночных цен. </t>
  </si>
  <si>
    <t xml:space="preserve">Цена за ед. товара (наименьшая цена) </t>
  </si>
  <si>
    <t xml:space="preserve">Источники финансирования: 85 % -из средств субсидий на финансовое обеспечение выполнения государственного (муниципального) задания;  15 % - из средств от приносящей доход деятельности </t>
  </si>
  <si>
    <t>Клининг (внутренняя уборка помещений)</t>
  </si>
  <si>
    <t>Клининг (уборка придомовой территории)</t>
  </si>
  <si>
    <t>кв.метр</t>
  </si>
  <si>
    <t xml:space="preserve">     Экономическое обоснование цены на услуги клининга в 2022 г.</t>
  </si>
  <si>
    <t xml:space="preserve">Предложение №1 </t>
  </si>
  <si>
    <t xml:space="preserve">Предложение №2 </t>
  </si>
  <si>
    <t xml:space="preserve">Предложение №3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</si>
</sst>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1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vertical="center"/>
    </xf>
    <xf numFmtId="2" fontId="1" fillId="0" borderId="0" xfId="0" applyNumberFormat="1" applyFont="1" applyFill="1"/>
    <xf numFmtId="0" fontId="4" fillId="0" borderId="0" xfId="0" applyFo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/>
    <xf numFmtId="0" fontId="7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/>
    </xf>
    <xf numFmtId="2" fontId="10" fillId="0" borderId="7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horizontal="right" vertical="center"/>
    </xf>
    <xf numFmtId="4" fontId="8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4" fontId="10" fillId="0" borderId="6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/>
    <xf numFmtId="4" fontId="8" fillId="0" borderId="7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justify"/>
    </xf>
    <xf numFmtId="0" fontId="2" fillId="0" borderId="0" xfId="0" applyFont="1" applyFill="1" applyAlignment="1"/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abSelected="1" topLeftCell="A2" workbookViewId="0">
      <selection activeCell="J13" sqref="J13"/>
    </sheetView>
  </sheetViews>
  <sheetFormatPr defaultRowHeight="15" x14ac:dyDescent="0.25"/>
  <cols>
    <col min="1" max="1" width="4.7109375" style="3" customWidth="1"/>
    <col min="2" max="2" width="30.42578125" style="3" customWidth="1"/>
    <col min="3" max="3" width="7.42578125" style="3" customWidth="1"/>
    <col min="4" max="4" width="10.5703125" style="3" customWidth="1"/>
    <col min="5" max="5" width="7.28515625" style="3" customWidth="1"/>
    <col min="6" max="6" width="11.5703125" style="3" customWidth="1"/>
    <col min="7" max="7" width="6.42578125" style="3" customWidth="1"/>
    <col min="8" max="8" width="12" style="3" customWidth="1"/>
    <col min="9" max="9" width="7.140625" style="3" customWidth="1"/>
    <col min="10" max="10" width="12.85546875" style="3" customWidth="1"/>
    <col min="11" max="11" width="11.85546875" style="3" customWidth="1"/>
    <col min="12" max="13" width="12.7109375" style="3" customWidth="1"/>
    <col min="14" max="14" width="9.42578125" style="3" bestFit="1" customWidth="1"/>
    <col min="15" max="16384" width="9.140625" style="3"/>
  </cols>
  <sheetData>
    <row r="1" spans="1:15" ht="14.25" customHeight="1" x14ac:dyDescent="0.3">
      <c r="A1" s="1"/>
      <c r="B1" s="9" t="s">
        <v>17</v>
      </c>
      <c r="C1" s="29"/>
      <c r="D1" s="29"/>
      <c r="E1" s="29"/>
      <c r="F1" s="29"/>
      <c r="H1" s="29"/>
      <c r="I1" s="29"/>
      <c r="J1" s="29"/>
    </row>
    <row r="2" spans="1:15" x14ac:dyDescent="0.25">
      <c r="B2" s="2"/>
      <c r="C2" s="5"/>
      <c r="D2" s="5"/>
      <c r="E2" s="5"/>
      <c r="F2" s="5"/>
      <c r="H2" s="5"/>
      <c r="I2" s="5"/>
      <c r="J2" s="5"/>
    </row>
    <row r="3" spans="1:15" x14ac:dyDescent="0.25">
      <c r="A3" s="1"/>
      <c r="B3" s="2"/>
      <c r="C3" s="5"/>
      <c r="D3" s="5"/>
      <c r="E3" s="5"/>
      <c r="F3" s="5"/>
      <c r="H3" s="5"/>
      <c r="I3" s="5"/>
      <c r="J3" s="5"/>
    </row>
    <row r="4" spans="1:15" ht="19.5" customHeight="1" x14ac:dyDescent="0.25">
      <c r="A4" s="38" t="s">
        <v>11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5" ht="9.75" customHeight="1" x14ac:dyDescent="0.25">
      <c r="A5" s="1"/>
      <c r="B5" s="2"/>
      <c r="C5" s="11"/>
      <c r="D5" s="11"/>
      <c r="E5" s="11"/>
      <c r="F5" s="11"/>
      <c r="H5" s="11"/>
      <c r="I5" s="11"/>
      <c r="J5" s="11"/>
    </row>
    <row r="6" spans="1:15" ht="15.75" x14ac:dyDescent="0.25">
      <c r="A6" s="19" t="s">
        <v>8</v>
      </c>
      <c r="B6" s="2"/>
      <c r="C6" s="11"/>
      <c r="D6" s="11"/>
      <c r="E6" s="11"/>
      <c r="F6" s="11"/>
      <c r="H6" s="11"/>
      <c r="I6" s="11"/>
      <c r="J6" s="11"/>
    </row>
    <row r="7" spans="1:15" ht="30" customHeight="1" x14ac:dyDescent="0.25">
      <c r="A7" s="19" t="s">
        <v>7</v>
      </c>
      <c r="B7" s="19"/>
      <c r="C7" s="19"/>
      <c r="D7" s="19"/>
      <c r="E7" s="19"/>
      <c r="F7" s="19"/>
      <c r="G7" s="19"/>
      <c r="H7" s="19"/>
      <c r="I7" s="19"/>
      <c r="J7" s="19"/>
      <c r="K7" s="10"/>
      <c r="L7" s="10"/>
      <c r="M7" s="10"/>
    </row>
    <row r="8" spans="1:15" x14ac:dyDescent="0.25">
      <c r="A8" s="4"/>
      <c r="B8" s="39"/>
      <c r="C8" s="39"/>
      <c r="D8" s="39"/>
      <c r="E8" s="39"/>
      <c r="F8" s="39"/>
    </row>
    <row r="9" spans="1:15" ht="45" customHeight="1" x14ac:dyDescent="0.25">
      <c r="A9" s="40" t="s">
        <v>0</v>
      </c>
      <c r="B9" s="40" t="s">
        <v>1</v>
      </c>
      <c r="C9" s="42" t="s">
        <v>2</v>
      </c>
      <c r="D9" s="42" t="s">
        <v>3</v>
      </c>
      <c r="E9" s="20" t="s">
        <v>4</v>
      </c>
      <c r="F9" s="20" t="s">
        <v>5</v>
      </c>
      <c r="G9" s="20" t="s">
        <v>4</v>
      </c>
      <c r="H9" s="20" t="s">
        <v>5</v>
      </c>
      <c r="I9" s="20" t="s">
        <v>4</v>
      </c>
      <c r="J9" s="20" t="s">
        <v>5</v>
      </c>
      <c r="K9" s="50" t="s">
        <v>9</v>
      </c>
      <c r="L9" s="48" t="s">
        <v>10</v>
      </c>
      <c r="M9" s="49"/>
    </row>
    <row r="10" spans="1:15" ht="52.5" customHeight="1" x14ac:dyDescent="0.25">
      <c r="A10" s="41"/>
      <c r="B10" s="41"/>
      <c r="C10" s="43"/>
      <c r="D10" s="43"/>
      <c r="E10" s="44" t="s">
        <v>18</v>
      </c>
      <c r="F10" s="45"/>
      <c r="G10" s="46" t="s">
        <v>19</v>
      </c>
      <c r="H10" s="47"/>
      <c r="I10" s="44" t="s">
        <v>20</v>
      </c>
      <c r="J10" s="45"/>
      <c r="K10" s="50"/>
      <c r="L10" s="20" t="s">
        <v>12</v>
      </c>
      <c r="M10" s="20" t="s">
        <v>5</v>
      </c>
    </row>
    <row r="11" spans="1:15" ht="38.25" customHeight="1" x14ac:dyDescent="0.25">
      <c r="A11" s="35" t="s">
        <v>13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7"/>
    </row>
    <row r="12" spans="1:15" ht="27.75" customHeight="1" x14ac:dyDescent="0.25">
      <c r="A12" s="22">
        <v>1</v>
      </c>
      <c r="B12" s="24" t="s">
        <v>14</v>
      </c>
      <c r="C12" s="34" t="s">
        <v>16</v>
      </c>
      <c r="D12" s="28">
        <v>5606.25</v>
      </c>
      <c r="E12" s="33">
        <v>217.2</v>
      </c>
      <c r="F12" s="25">
        <f>D12*E12</f>
        <v>1217677.5</v>
      </c>
      <c r="G12" s="21">
        <v>230.07</v>
      </c>
      <c r="H12" s="25">
        <f>D12*G12</f>
        <v>1289829.9375</v>
      </c>
      <c r="I12" s="21">
        <v>244.98</v>
      </c>
      <c r="J12" s="25">
        <f>D12*I12</f>
        <v>1373419.125</v>
      </c>
      <c r="K12" s="26">
        <f>(F12+H12+J12)/3</f>
        <v>1293642.1875</v>
      </c>
      <c r="L12" s="23">
        <f>E12</f>
        <v>217.2</v>
      </c>
      <c r="M12" s="31">
        <f>L12*D12</f>
        <v>1217677.5</v>
      </c>
      <c r="O12" s="8"/>
    </row>
    <row r="13" spans="1:15" ht="25.5" customHeight="1" x14ac:dyDescent="0.25">
      <c r="A13" s="22">
        <v>2</v>
      </c>
      <c r="B13" s="24" t="s">
        <v>15</v>
      </c>
      <c r="C13" s="34" t="s">
        <v>16</v>
      </c>
      <c r="D13" s="28">
        <v>3717</v>
      </c>
      <c r="E13" s="33">
        <v>217.2</v>
      </c>
      <c r="F13" s="25">
        <f>D13*E13</f>
        <v>807332.39999999991</v>
      </c>
      <c r="G13" s="21">
        <v>230.07</v>
      </c>
      <c r="H13" s="25">
        <f>D13*G13</f>
        <v>855170.19</v>
      </c>
      <c r="I13" s="21">
        <v>244.98</v>
      </c>
      <c r="J13" s="25">
        <f>D13*I13</f>
        <v>910590.65999999992</v>
      </c>
      <c r="K13" s="26">
        <f>(F13+H13+J13)/3</f>
        <v>857697.75</v>
      </c>
      <c r="L13" s="23">
        <f>E13</f>
        <v>217.2</v>
      </c>
      <c r="M13" s="31">
        <f>L13*D13</f>
        <v>807332.39999999991</v>
      </c>
      <c r="O13" s="8"/>
    </row>
    <row r="14" spans="1:15" x14ac:dyDescent="0.25">
      <c r="A14" s="22"/>
      <c r="B14" s="32" t="s">
        <v>6</v>
      </c>
      <c r="C14" s="34"/>
      <c r="D14" s="30">
        <v>9323.25</v>
      </c>
      <c r="E14" s="23"/>
      <c r="F14" s="31">
        <f>F12+F13</f>
        <v>2025009.9</v>
      </c>
      <c r="G14" s="23"/>
      <c r="H14" s="31">
        <f>H12+H13</f>
        <v>2145000.1274999999</v>
      </c>
      <c r="I14" s="23"/>
      <c r="J14" s="31">
        <f>J12+J13</f>
        <v>2284009.7850000001</v>
      </c>
      <c r="K14" s="27">
        <f>K12+K13</f>
        <v>2151339.9375</v>
      </c>
      <c r="L14" s="21"/>
      <c r="M14" s="31">
        <f>M12+M13</f>
        <v>2025009.9</v>
      </c>
      <c r="O14" s="8"/>
    </row>
    <row r="15" spans="1:15" x14ac:dyDescent="0.25">
      <c r="A15" s="12"/>
      <c r="B15" s="13"/>
      <c r="C15" s="14"/>
      <c r="D15" s="15"/>
      <c r="E15" s="16"/>
      <c r="F15" s="17"/>
      <c r="G15" s="16"/>
      <c r="H15" s="17"/>
      <c r="I15" s="16"/>
      <c r="J15" s="17"/>
      <c r="K15" s="18"/>
      <c r="L15" s="16"/>
      <c r="M15" s="17"/>
      <c r="O15" s="8"/>
    </row>
    <row r="16" spans="1:15" ht="15.75" x14ac:dyDescent="0.25">
      <c r="A16" s="6"/>
      <c r="O16" s="8"/>
    </row>
    <row r="17" spans="1:15" ht="15.75" x14ac:dyDescent="0.25">
      <c r="A17" s="7"/>
      <c r="O17" s="8"/>
    </row>
    <row r="18" spans="1:15" x14ac:dyDescent="0.25">
      <c r="O18" s="8"/>
    </row>
    <row r="19" spans="1:15" x14ac:dyDescent="0.25">
      <c r="N19" s="8"/>
      <c r="O19" s="8"/>
    </row>
  </sheetData>
  <mergeCells count="12">
    <mergeCell ref="A11:M11"/>
    <mergeCell ref="A4:M4"/>
    <mergeCell ref="B8:F8"/>
    <mergeCell ref="A9:A10"/>
    <mergeCell ref="B9:B10"/>
    <mergeCell ref="C9:C10"/>
    <mergeCell ref="D9:D10"/>
    <mergeCell ref="E10:F10"/>
    <mergeCell ref="G10:H10"/>
    <mergeCell ref="L9:M9"/>
    <mergeCell ref="I10:J10"/>
    <mergeCell ref="K9:K10"/>
  </mergeCells>
  <pageMargins left="0.70866141732283472" right="0.70866141732283472" top="0.74803149606299213" bottom="0.35433070866141736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КЛИНИНГ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2021-12-14T09:35:18Z</dcterms:modified>
</cp:coreProperties>
</file>