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GoBack" localSheetId="0">'Лист1'!$B$43</definedName>
  </definedNames>
  <calcPr fullCalcOnLoad="1" refMode="R1C1"/>
</workbook>
</file>

<file path=xl/sharedStrings.xml><?xml version="1.0" encoding="utf-8"?>
<sst xmlns="http://schemas.openxmlformats.org/spreadsheetml/2006/main" count="271" uniqueCount="109">
  <si>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</si>
  <si>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</si>
  <si>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</si>
  <si>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</si>
  <si>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</si>
  <si>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</si>
  <si>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</si>
  <si>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</si>
  <si>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</si>
  <si>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</si>
  <si>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</si>
  <si>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</si>
  <si>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</si>
  <si>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</si>
  <si>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</si>
  <si>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</si>
  <si>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</si>
  <si>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</si>
  <si>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</si>
  <si>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</si>
  <si>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</si>
  <si>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</si>
  <si>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</si>
  <si>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</si>
  <si>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</si>
  <si>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Сырники ванильные</t>
  </si>
  <si>
    <t>порция</t>
  </si>
  <si>
    <t>Запеканка творожная с изюмом</t>
  </si>
  <si>
    <t>Оладьи с изюмом</t>
  </si>
  <si>
    <t>Свинина по-французски</t>
  </si>
  <si>
    <t>Свинина под сырной корочкой</t>
  </si>
  <si>
    <t>Свинина Милан</t>
  </si>
  <si>
    <t>Свинина Ассоль</t>
  </si>
  <si>
    <t>Биточки рубл. из свинины</t>
  </si>
  <si>
    <t>Тефтели с рисом в соусе</t>
  </si>
  <si>
    <t>Свинина Ласточкино гнездо</t>
  </si>
  <si>
    <t>Шницель Хрустящий</t>
  </si>
  <si>
    <t>Курочка отбивная</t>
  </si>
  <si>
    <t>Курочка жар с чесночком</t>
  </si>
  <si>
    <t>Курочка Язык дракона</t>
  </si>
  <si>
    <t>Курочка запеч. с помидором</t>
  </si>
  <si>
    <t>Курочка под сырн. корочкой</t>
  </si>
  <si>
    <t>Шницель куриный рубл.</t>
  </si>
  <si>
    <t>Биточки куриные в соусе</t>
  </si>
  <si>
    <t>Оладьи куриные</t>
  </si>
  <si>
    <t>Каштаны куриные</t>
  </si>
  <si>
    <t>Минтай под маринадом</t>
  </si>
  <si>
    <t>Рыба по-деревенски</t>
  </si>
  <si>
    <t>Горбуша под соусом терияки</t>
  </si>
  <si>
    <t>Печень под сырной корочкой</t>
  </si>
  <si>
    <t>Печень под маринадом</t>
  </si>
  <si>
    <t>Рис отварной</t>
  </si>
  <si>
    <t>Макароны отварные</t>
  </si>
  <si>
    <t>Спагетти отварные</t>
  </si>
  <si>
    <t>Греча отварная</t>
  </si>
  <si>
    <t>Картофельное пюре</t>
  </si>
  <si>
    <t>Картофель по-деревенски</t>
  </si>
  <si>
    <t>чай  с сахаром</t>
  </si>
  <si>
    <t>Полоска песочная</t>
  </si>
  <si>
    <t>Пирожное медовое Пани валевская</t>
  </si>
  <si>
    <t>Пирожное  трюфельное</t>
  </si>
  <si>
    <t>Пицца курица с ананасом</t>
  </si>
  <si>
    <t>Пицца ветчина с грибами</t>
  </si>
  <si>
    <t>Пицца Пепперони</t>
  </si>
  <si>
    <t>Ватрушка с творогом</t>
  </si>
  <si>
    <t>Сосиска в тесте</t>
  </si>
  <si>
    <t>Пирог с картофелем</t>
  </si>
  <si>
    <t xml:space="preserve">Пирог с капустой </t>
  </si>
  <si>
    <t>Плюшка Сахарная</t>
  </si>
  <si>
    <t xml:space="preserve">Хот дог запеченный </t>
  </si>
  <si>
    <t>Слойка с ветчиной с сыром</t>
  </si>
  <si>
    <t>Пирог с яблоком</t>
  </si>
  <si>
    <t>Ватрушка Королевская</t>
  </si>
  <si>
    <t>Штрудель  с вишней</t>
  </si>
  <si>
    <t>Торт Наполеон</t>
  </si>
  <si>
    <t xml:space="preserve">Напиток лимонный </t>
  </si>
  <si>
    <t xml:space="preserve">Напиток фруктовый </t>
  </si>
  <si>
    <t>Чай мароканский с ягодами</t>
  </si>
  <si>
    <t xml:space="preserve">Чай облепиховый </t>
  </si>
  <si>
    <t>Бульон с курицей</t>
  </si>
  <si>
    <t>Суп-пюре из брокколи</t>
  </si>
  <si>
    <t>Солянка по-грузински</t>
  </si>
  <si>
    <t>Щи из св. капусты с курицей</t>
  </si>
  <si>
    <t>Борщ из св.капусты с курицей</t>
  </si>
  <si>
    <t>Суп вермишелевый с грибами</t>
  </si>
  <si>
    <t>Салат Цезарь</t>
  </si>
  <si>
    <t>Салат из курицы с ананасами</t>
  </si>
  <si>
    <t>салат Классический</t>
  </si>
  <si>
    <t>Салат Оливье</t>
  </si>
  <si>
    <t>Салат Пикантный</t>
  </si>
  <si>
    <t>Салат Ярославна</t>
  </si>
  <si>
    <t>Салат из свеклы с кунжутом</t>
  </si>
  <si>
    <t>Салат Витаминный с овощами</t>
  </si>
  <si>
    <t>Винегрет с зел.горошком</t>
  </si>
  <si>
    <t>Салат Киприот</t>
  </si>
  <si>
    <t>Салат из свеклы с сыром</t>
  </si>
  <si>
    <t>Салат из краб.палочек с овощами</t>
  </si>
  <si>
    <t>Салат Мимоза</t>
  </si>
  <si>
    <t>Салат "Лисья шубка"</t>
  </si>
  <si>
    <t xml:space="preserve">Паста "Карбонара" </t>
  </si>
  <si>
    <t>Паста с курицей и соусом терияки</t>
  </si>
  <si>
    <t>Лапша гречневая с овощами</t>
  </si>
  <si>
    <t>Шаурма биг</t>
  </si>
  <si>
    <t>Шаверма по турецки</t>
  </si>
  <si>
    <t>Ролл Цезарь</t>
  </si>
  <si>
    <t>Сэндвич с курицей</t>
  </si>
  <si>
    <t>Сэндвич с ветчиной и сыром</t>
  </si>
  <si>
    <t>Салат из свежих овощей и фирм зап</t>
  </si>
  <si>
    <t>поставка продуктов питания (полуфабрикатов высокой степени готовности и компонентов блюд) в 1-ом квартале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</si>
</sst>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 horizontal="justify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2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12" xfId="0" applyFont="1" applyBorder="1" applyAlignment="1">
      <alignment horizontal="center" vertical="top" wrapText="1"/>
    </xf>
    <xf numFmtId="4" fontId="5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11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/>
    </xf>
    <xf numFmtId="0" fontId="48" fillId="0" borderId="15" xfId="0" applyFont="1" applyBorder="1" applyAlignment="1">
      <alignment horizontal="left" vertical="top"/>
    </xf>
    <xf numFmtId="2" fontId="5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06025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56">
      <selection activeCell="M87" sqref="M87"/>
    </sheetView>
  </sheetViews>
  <sheetFormatPr defaultColWidth="9.140625" defaultRowHeight="15"/>
  <cols>
    <col min="1" max="1" width="3.421875" style="8" customWidth="1"/>
    <col min="2" max="2" width="37.28125" style="8" bestFit="1" customWidth="1"/>
    <col min="3" max="3" width="12.421875" style="8" customWidth="1"/>
    <col min="4" max="4" width="12.28125" style="8" customWidth="1"/>
    <col min="5" max="5" width="14.421875" style="8" customWidth="1"/>
    <col min="6" max="6" width="15.8515625" style="8" customWidth="1"/>
    <col min="7" max="7" width="16.421875" style="14" customWidth="1"/>
    <col min="8" max="8" width="12.421875" style="8" customWidth="1"/>
    <col min="9" max="9" width="26.421875" style="8" customWidth="1"/>
    <col min="10" max="10" width="11.140625" style="8" customWidth="1"/>
    <col min="11" max="11" width="22.7109375" style="8" customWidth="1"/>
    <col min="12" max="12" width="28.57421875" style="8" customWidth="1"/>
    <col min="13" max="13" width="22.28125" style="8" customWidth="1"/>
    <col min="14" max="16384" width="9.140625" style="8" customWidth="1"/>
  </cols>
  <sheetData>
    <row r="1" spans="1:12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4"/>
    </row>
    <row r="2" spans="1:12" ht="1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"/>
    </row>
    <row r="3" spans="1:12" ht="25.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7"/>
    </row>
    <row r="4" spans="1:12" s="15" customFormat="1" ht="25.5" customHeight="1">
      <c r="A4" s="30" t="s">
        <v>21</v>
      </c>
      <c r="B4" s="30"/>
      <c r="C4" s="30"/>
      <c r="D4" s="30"/>
      <c r="E4" s="20" t="s">
        <v>108</v>
      </c>
      <c r="F4" s="21"/>
      <c r="G4" s="21"/>
      <c r="H4" s="21"/>
      <c r="I4" s="21"/>
      <c r="J4" s="21"/>
      <c r="K4" s="21"/>
      <c r="L4" s="22"/>
    </row>
    <row r="5" spans="1:12" s="15" customFormat="1" ht="25.5" customHeight="1">
      <c r="A5" s="23" t="s">
        <v>22</v>
      </c>
      <c r="B5" s="23"/>
      <c r="C5" s="23"/>
      <c r="D5" s="23"/>
      <c r="E5" s="24" t="s">
        <v>23</v>
      </c>
      <c r="F5" s="25"/>
      <c r="G5" s="25"/>
      <c r="H5" s="25"/>
      <c r="I5" s="25"/>
      <c r="J5" s="25"/>
      <c r="K5" s="25"/>
      <c r="L5" s="26"/>
    </row>
    <row r="6" spans="1:12" s="15" customFormat="1" ht="25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7"/>
    </row>
    <row r="7" spans="1:12" ht="113.25" customHeight="1">
      <c r="A7" s="9" t="s">
        <v>8</v>
      </c>
      <c r="B7" s="9" t="s">
        <v>2</v>
      </c>
      <c r="C7" s="9" t="s">
        <v>18</v>
      </c>
      <c r="D7" s="9" t="s">
        <v>17</v>
      </c>
      <c r="E7" s="9" t="s">
        <v>24</v>
      </c>
      <c r="F7" s="9" t="s">
        <v>9</v>
      </c>
      <c r="G7" s="9" t="s">
        <v>19</v>
      </c>
      <c r="H7" s="9" t="s">
        <v>3</v>
      </c>
      <c r="I7" s="9" t="s">
        <v>20</v>
      </c>
      <c r="J7" s="9" t="s">
        <v>4</v>
      </c>
      <c r="K7" s="9" t="s">
        <v>5</v>
      </c>
      <c r="L7" s="9"/>
    </row>
    <row r="8" spans="1:12" s="18" customFormat="1" ht="15">
      <c r="A8" s="9">
        <v>1</v>
      </c>
      <c r="B8" s="9" t="s">
        <v>25</v>
      </c>
      <c r="C8" s="9" t="s">
        <v>26</v>
      </c>
      <c r="D8" s="9">
        <v>100</v>
      </c>
      <c r="E8" s="9">
        <v>38</v>
      </c>
      <c r="F8" s="9">
        <v>50</v>
      </c>
      <c r="G8" s="9">
        <v>40</v>
      </c>
      <c r="H8" s="10">
        <f>ROUND(AVERAGE(E8,F8,G8),2)</f>
        <v>42.67</v>
      </c>
      <c r="I8" s="6">
        <f>ROUND(STDEV(E8:G8),2)</f>
        <v>6.43</v>
      </c>
      <c r="J8" s="5">
        <f>ROUND(I8/H8*100,2)</f>
        <v>15.07</v>
      </c>
      <c r="K8" s="5" t="s">
        <v>16</v>
      </c>
      <c r="L8" s="6">
        <f>ROUND(H8*D8,2)</f>
        <v>4267</v>
      </c>
    </row>
    <row r="9" spans="1:16" s="19" customFormat="1" ht="15.75" customHeight="1">
      <c r="A9" s="9">
        <v>2</v>
      </c>
      <c r="B9" s="9" t="s">
        <v>27</v>
      </c>
      <c r="C9" s="9" t="s">
        <v>26</v>
      </c>
      <c r="D9" s="9">
        <v>100</v>
      </c>
      <c r="E9" s="9">
        <v>40</v>
      </c>
      <c r="F9" s="9">
        <v>55</v>
      </c>
      <c r="G9" s="9">
        <v>45</v>
      </c>
      <c r="H9" s="10">
        <f>ROUND(AVERAGE(E9,F9,G9),2)</f>
        <v>46.67</v>
      </c>
      <c r="I9" s="6">
        <f aca="true" t="shared" si="0" ref="I9:I72">ROUND(STDEV(E9:G9),2)</f>
        <v>7.64</v>
      </c>
      <c r="J9" s="5">
        <f aca="true" t="shared" si="1" ref="J9:J72">ROUND(I9/H9*100,2)</f>
        <v>16.37</v>
      </c>
      <c r="K9" s="5" t="s">
        <v>16</v>
      </c>
      <c r="L9" s="6">
        <f aca="true" t="shared" si="2" ref="L9:L72">ROUND(H9*D9,2)</f>
        <v>4667</v>
      </c>
      <c r="N9" s="18"/>
      <c r="O9" s="18"/>
      <c r="P9" s="18"/>
    </row>
    <row r="10" spans="1:16" s="19" customFormat="1" ht="15.75" customHeight="1">
      <c r="A10" s="9">
        <v>3</v>
      </c>
      <c r="B10" s="9" t="s">
        <v>28</v>
      </c>
      <c r="C10" s="9" t="s">
        <v>26</v>
      </c>
      <c r="D10" s="9">
        <v>100</v>
      </c>
      <c r="E10" s="9">
        <v>29</v>
      </c>
      <c r="F10" s="9">
        <v>55</v>
      </c>
      <c r="G10" s="9">
        <v>30</v>
      </c>
      <c r="H10" s="10">
        <f aca="true" t="shared" si="3" ref="H10:H72">ROUND(AVERAGE(E10,F10,G10),2)</f>
        <v>38</v>
      </c>
      <c r="I10" s="6">
        <f t="shared" si="0"/>
        <v>14.73</v>
      </c>
      <c r="J10" s="5">
        <f t="shared" si="1"/>
        <v>38.76</v>
      </c>
      <c r="K10" s="5" t="s">
        <v>16</v>
      </c>
      <c r="L10" s="6">
        <f t="shared" si="2"/>
        <v>3800</v>
      </c>
      <c r="N10" s="18"/>
      <c r="O10" s="18"/>
      <c r="P10" s="18"/>
    </row>
    <row r="11" spans="1:16" s="19" customFormat="1" ht="15.75" customHeight="1">
      <c r="A11" s="9">
        <v>4</v>
      </c>
      <c r="B11" s="9" t="s">
        <v>29</v>
      </c>
      <c r="C11" s="9" t="s">
        <v>26</v>
      </c>
      <c r="D11" s="9">
        <v>120</v>
      </c>
      <c r="E11" s="9">
        <v>79</v>
      </c>
      <c r="F11" s="9">
        <v>85</v>
      </c>
      <c r="G11" s="9">
        <v>82</v>
      </c>
      <c r="H11" s="10">
        <f t="shared" si="3"/>
        <v>82</v>
      </c>
      <c r="I11" s="6">
        <f t="shared" si="0"/>
        <v>3</v>
      </c>
      <c r="J11" s="5">
        <f t="shared" si="1"/>
        <v>3.66</v>
      </c>
      <c r="K11" s="5" t="s">
        <v>16</v>
      </c>
      <c r="L11" s="6">
        <f t="shared" si="2"/>
        <v>9840</v>
      </c>
      <c r="N11" s="18"/>
      <c r="O11" s="18"/>
      <c r="P11" s="18"/>
    </row>
    <row r="12" spans="1:16" s="19" customFormat="1" ht="12.75" customHeight="1">
      <c r="A12" s="9">
        <v>5</v>
      </c>
      <c r="B12" s="9" t="s">
        <v>30</v>
      </c>
      <c r="C12" s="9" t="s">
        <v>26</v>
      </c>
      <c r="D12" s="9">
        <v>120</v>
      </c>
      <c r="E12" s="9">
        <v>79</v>
      </c>
      <c r="F12" s="9">
        <v>85</v>
      </c>
      <c r="G12" s="9">
        <v>82</v>
      </c>
      <c r="H12" s="10">
        <f t="shared" si="3"/>
        <v>82</v>
      </c>
      <c r="I12" s="6">
        <f t="shared" si="0"/>
        <v>3</v>
      </c>
      <c r="J12" s="5">
        <f t="shared" si="1"/>
        <v>3.66</v>
      </c>
      <c r="K12" s="5" t="s">
        <v>16</v>
      </c>
      <c r="L12" s="6">
        <f t="shared" si="2"/>
        <v>9840</v>
      </c>
      <c r="N12" s="18"/>
      <c r="O12" s="18"/>
      <c r="P12" s="18"/>
    </row>
    <row r="13" spans="1:16" s="19" customFormat="1" ht="13.5" customHeight="1">
      <c r="A13" s="9">
        <v>6</v>
      </c>
      <c r="B13" s="9" t="s">
        <v>31</v>
      </c>
      <c r="C13" s="9" t="s">
        <v>26</v>
      </c>
      <c r="D13" s="9">
        <v>120</v>
      </c>
      <c r="E13" s="9">
        <v>79</v>
      </c>
      <c r="F13" s="9">
        <v>85</v>
      </c>
      <c r="G13" s="9">
        <v>82</v>
      </c>
      <c r="H13" s="10">
        <f t="shared" si="3"/>
        <v>82</v>
      </c>
      <c r="I13" s="6">
        <f t="shared" si="0"/>
        <v>3</v>
      </c>
      <c r="J13" s="5">
        <f t="shared" si="1"/>
        <v>3.66</v>
      </c>
      <c r="K13" s="5" t="s">
        <v>16</v>
      </c>
      <c r="L13" s="6">
        <f t="shared" si="2"/>
        <v>9840</v>
      </c>
      <c r="N13" s="18"/>
      <c r="O13" s="18"/>
      <c r="P13" s="18"/>
    </row>
    <row r="14" spans="1:16" s="19" customFormat="1" ht="15">
      <c r="A14" s="9">
        <v>7</v>
      </c>
      <c r="B14" s="9" t="s">
        <v>32</v>
      </c>
      <c r="C14" s="9" t="s">
        <v>26</v>
      </c>
      <c r="D14" s="9">
        <v>120</v>
      </c>
      <c r="E14" s="9">
        <v>79</v>
      </c>
      <c r="F14" s="9">
        <v>85</v>
      </c>
      <c r="G14" s="9">
        <v>82</v>
      </c>
      <c r="H14" s="10">
        <f t="shared" si="3"/>
        <v>82</v>
      </c>
      <c r="I14" s="6">
        <f t="shared" si="0"/>
        <v>3</v>
      </c>
      <c r="J14" s="5">
        <f t="shared" si="1"/>
        <v>3.66</v>
      </c>
      <c r="K14" s="5" t="s">
        <v>16</v>
      </c>
      <c r="L14" s="6">
        <f t="shared" si="2"/>
        <v>9840</v>
      </c>
      <c r="N14" s="18"/>
      <c r="O14" s="18"/>
      <c r="P14" s="18"/>
    </row>
    <row r="15" spans="1:16" s="19" customFormat="1" ht="15">
      <c r="A15" s="9">
        <v>8</v>
      </c>
      <c r="B15" s="9" t="s">
        <v>33</v>
      </c>
      <c r="C15" s="9" t="s">
        <v>26</v>
      </c>
      <c r="D15" s="9">
        <v>150</v>
      </c>
      <c r="E15" s="9">
        <v>54</v>
      </c>
      <c r="F15" s="9">
        <v>55</v>
      </c>
      <c r="G15" s="9">
        <v>55</v>
      </c>
      <c r="H15" s="10">
        <f t="shared" si="3"/>
        <v>54.67</v>
      </c>
      <c r="I15" s="6">
        <f t="shared" si="0"/>
        <v>0.58</v>
      </c>
      <c r="J15" s="5">
        <f t="shared" si="1"/>
        <v>1.06</v>
      </c>
      <c r="K15" s="5" t="s">
        <v>16</v>
      </c>
      <c r="L15" s="6">
        <f t="shared" si="2"/>
        <v>8200.5</v>
      </c>
      <c r="N15" s="18"/>
      <c r="O15" s="18"/>
      <c r="P15" s="18"/>
    </row>
    <row r="16" spans="1:16" s="19" customFormat="1" ht="15">
      <c r="A16" s="9">
        <v>9</v>
      </c>
      <c r="B16" s="9" t="s">
        <v>34</v>
      </c>
      <c r="C16" s="9" t="s">
        <v>26</v>
      </c>
      <c r="D16" s="9">
        <v>150</v>
      </c>
      <c r="E16" s="9">
        <v>56</v>
      </c>
      <c r="F16" s="9">
        <v>60</v>
      </c>
      <c r="G16" s="9">
        <v>60</v>
      </c>
      <c r="H16" s="10">
        <f t="shared" si="3"/>
        <v>58.67</v>
      </c>
      <c r="I16" s="6">
        <f t="shared" si="0"/>
        <v>2.31</v>
      </c>
      <c r="J16" s="5">
        <f t="shared" si="1"/>
        <v>3.94</v>
      </c>
      <c r="K16" s="5" t="s">
        <v>16</v>
      </c>
      <c r="L16" s="6">
        <f t="shared" si="2"/>
        <v>8800.5</v>
      </c>
      <c r="N16" s="18"/>
      <c r="O16" s="18"/>
      <c r="P16" s="18"/>
    </row>
    <row r="17" spans="1:16" s="19" customFormat="1" ht="15">
      <c r="A17" s="9">
        <v>10</v>
      </c>
      <c r="B17" s="9" t="s">
        <v>35</v>
      </c>
      <c r="C17" s="9" t="s">
        <v>26</v>
      </c>
      <c r="D17" s="9">
        <v>150</v>
      </c>
      <c r="E17" s="9">
        <v>62</v>
      </c>
      <c r="F17" s="9">
        <v>65</v>
      </c>
      <c r="G17" s="9">
        <v>63</v>
      </c>
      <c r="H17" s="10">
        <f t="shared" si="3"/>
        <v>63.33</v>
      </c>
      <c r="I17" s="6">
        <f t="shared" si="0"/>
        <v>1.53</v>
      </c>
      <c r="J17" s="5">
        <f t="shared" si="1"/>
        <v>2.42</v>
      </c>
      <c r="K17" s="5" t="s">
        <v>16</v>
      </c>
      <c r="L17" s="6">
        <f t="shared" si="2"/>
        <v>9499.5</v>
      </c>
      <c r="N17" s="18"/>
      <c r="O17" s="18"/>
      <c r="P17" s="18"/>
    </row>
    <row r="18" spans="1:16" s="19" customFormat="1" ht="15">
      <c r="A18" s="9">
        <v>11</v>
      </c>
      <c r="B18" s="9" t="s">
        <v>36</v>
      </c>
      <c r="C18" s="9" t="s">
        <v>26</v>
      </c>
      <c r="D18" s="9">
        <v>150</v>
      </c>
      <c r="E18" s="9">
        <v>56</v>
      </c>
      <c r="F18" s="9">
        <v>60</v>
      </c>
      <c r="G18" s="9">
        <v>56</v>
      </c>
      <c r="H18" s="10">
        <f t="shared" si="3"/>
        <v>57.33</v>
      </c>
      <c r="I18" s="6">
        <f t="shared" si="0"/>
        <v>2.31</v>
      </c>
      <c r="J18" s="5">
        <f t="shared" si="1"/>
        <v>4.03</v>
      </c>
      <c r="K18" s="5" t="s">
        <v>16</v>
      </c>
      <c r="L18" s="6">
        <f t="shared" si="2"/>
        <v>8599.5</v>
      </c>
      <c r="N18" s="18"/>
      <c r="O18" s="18"/>
      <c r="P18" s="18"/>
    </row>
    <row r="19" spans="1:16" s="19" customFormat="1" ht="15">
      <c r="A19" s="9">
        <v>12</v>
      </c>
      <c r="B19" s="9" t="s">
        <v>37</v>
      </c>
      <c r="C19" s="9" t="s">
        <v>26</v>
      </c>
      <c r="D19" s="9">
        <v>150</v>
      </c>
      <c r="E19" s="9">
        <v>61</v>
      </c>
      <c r="F19" s="9">
        <v>65</v>
      </c>
      <c r="G19" s="9">
        <v>65</v>
      </c>
      <c r="H19" s="10">
        <f t="shared" si="3"/>
        <v>63.67</v>
      </c>
      <c r="I19" s="6">
        <f t="shared" si="0"/>
        <v>2.31</v>
      </c>
      <c r="J19" s="5">
        <f t="shared" si="1"/>
        <v>3.63</v>
      </c>
      <c r="K19" s="5" t="s">
        <v>16</v>
      </c>
      <c r="L19" s="6">
        <f t="shared" si="2"/>
        <v>9550.5</v>
      </c>
      <c r="N19" s="18"/>
      <c r="O19" s="18"/>
      <c r="P19" s="18"/>
    </row>
    <row r="20" spans="1:16" s="19" customFormat="1" ht="15">
      <c r="A20" s="9">
        <v>13</v>
      </c>
      <c r="B20" s="9" t="s">
        <v>38</v>
      </c>
      <c r="C20" s="9" t="s">
        <v>26</v>
      </c>
      <c r="D20" s="9">
        <v>150</v>
      </c>
      <c r="E20" s="9">
        <v>65</v>
      </c>
      <c r="F20" s="9">
        <v>70</v>
      </c>
      <c r="G20" s="9">
        <v>66</v>
      </c>
      <c r="H20" s="10">
        <f t="shared" si="3"/>
        <v>67</v>
      </c>
      <c r="I20" s="6">
        <f t="shared" si="0"/>
        <v>2.65</v>
      </c>
      <c r="J20" s="5">
        <f t="shared" si="1"/>
        <v>3.96</v>
      </c>
      <c r="K20" s="5" t="s">
        <v>16</v>
      </c>
      <c r="L20" s="6">
        <f t="shared" si="2"/>
        <v>10050</v>
      </c>
      <c r="N20" s="18"/>
      <c r="O20" s="18"/>
      <c r="P20" s="18"/>
    </row>
    <row r="21" spans="1:16" s="19" customFormat="1" ht="15">
      <c r="A21" s="9">
        <v>14</v>
      </c>
      <c r="B21" s="9" t="s">
        <v>39</v>
      </c>
      <c r="C21" s="9" t="s">
        <v>26</v>
      </c>
      <c r="D21" s="9">
        <v>150</v>
      </c>
      <c r="E21" s="9">
        <v>72</v>
      </c>
      <c r="F21" s="9">
        <v>75</v>
      </c>
      <c r="G21" s="9">
        <v>74</v>
      </c>
      <c r="H21" s="10">
        <f t="shared" si="3"/>
        <v>73.67</v>
      </c>
      <c r="I21" s="6">
        <f t="shared" si="0"/>
        <v>1.53</v>
      </c>
      <c r="J21" s="5">
        <f t="shared" si="1"/>
        <v>2.08</v>
      </c>
      <c r="K21" s="5" t="s">
        <v>16</v>
      </c>
      <c r="L21" s="6">
        <f t="shared" si="2"/>
        <v>11050.5</v>
      </c>
      <c r="N21" s="18"/>
      <c r="O21" s="18"/>
      <c r="P21" s="18"/>
    </row>
    <row r="22" spans="1:16" s="19" customFormat="1" ht="15">
      <c r="A22" s="9">
        <v>15</v>
      </c>
      <c r="B22" s="9" t="s">
        <v>40</v>
      </c>
      <c r="C22" s="9" t="s">
        <v>26</v>
      </c>
      <c r="D22" s="9">
        <v>150</v>
      </c>
      <c r="E22" s="9">
        <v>75</v>
      </c>
      <c r="F22" s="9">
        <v>75</v>
      </c>
      <c r="G22" s="9">
        <v>76</v>
      </c>
      <c r="H22" s="10">
        <f t="shared" si="3"/>
        <v>75.33</v>
      </c>
      <c r="I22" s="6">
        <f t="shared" si="0"/>
        <v>0.58</v>
      </c>
      <c r="J22" s="5">
        <f t="shared" si="1"/>
        <v>0.77</v>
      </c>
      <c r="K22" s="5" t="s">
        <v>16</v>
      </c>
      <c r="L22" s="6">
        <f t="shared" si="2"/>
        <v>11299.5</v>
      </c>
      <c r="N22" s="18"/>
      <c r="O22" s="18"/>
      <c r="P22" s="18"/>
    </row>
    <row r="23" spans="1:16" s="19" customFormat="1" ht="15">
      <c r="A23" s="9">
        <v>16</v>
      </c>
      <c r="B23" s="9" t="s">
        <v>41</v>
      </c>
      <c r="C23" s="9" t="s">
        <v>26</v>
      </c>
      <c r="D23" s="9">
        <v>150</v>
      </c>
      <c r="E23" s="9">
        <v>75</v>
      </c>
      <c r="F23" s="9">
        <v>75</v>
      </c>
      <c r="G23" s="9">
        <v>76</v>
      </c>
      <c r="H23" s="10">
        <f t="shared" si="3"/>
        <v>75.33</v>
      </c>
      <c r="I23" s="6">
        <f t="shared" si="0"/>
        <v>0.58</v>
      </c>
      <c r="J23" s="5">
        <f t="shared" si="1"/>
        <v>0.77</v>
      </c>
      <c r="K23" s="5" t="s">
        <v>16</v>
      </c>
      <c r="L23" s="6">
        <f t="shared" si="2"/>
        <v>11299.5</v>
      </c>
      <c r="N23" s="18"/>
      <c r="O23" s="18"/>
      <c r="P23" s="18"/>
    </row>
    <row r="24" spans="1:16" s="19" customFormat="1" ht="15">
      <c r="A24" s="9">
        <v>17</v>
      </c>
      <c r="B24" s="9" t="s">
        <v>42</v>
      </c>
      <c r="C24" s="9" t="s">
        <v>26</v>
      </c>
      <c r="D24" s="9">
        <v>120</v>
      </c>
      <c r="E24" s="9">
        <v>53</v>
      </c>
      <c r="F24" s="9">
        <v>55</v>
      </c>
      <c r="G24" s="9">
        <v>60</v>
      </c>
      <c r="H24" s="10">
        <f t="shared" si="3"/>
        <v>56</v>
      </c>
      <c r="I24" s="6">
        <f t="shared" si="0"/>
        <v>3.61</v>
      </c>
      <c r="J24" s="5">
        <f t="shared" si="1"/>
        <v>6.45</v>
      </c>
      <c r="K24" s="5" t="s">
        <v>16</v>
      </c>
      <c r="L24" s="6">
        <f t="shared" si="2"/>
        <v>6720</v>
      </c>
      <c r="N24" s="18"/>
      <c r="O24" s="18"/>
      <c r="P24" s="18"/>
    </row>
    <row r="25" spans="1:16" s="19" customFormat="1" ht="15">
      <c r="A25" s="9">
        <v>18</v>
      </c>
      <c r="B25" s="9" t="s">
        <v>43</v>
      </c>
      <c r="C25" s="9" t="s">
        <v>26</v>
      </c>
      <c r="D25" s="9">
        <v>120</v>
      </c>
      <c r="E25" s="9">
        <v>53</v>
      </c>
      <c r="F25" s="9">
        <v>55</v>
      </c>
      <c r="G25" s="9">
        <v>60</v>
      </c>
      <c r="H25" s="10">
        <f t="shared" si="3"/>
        <v>56</v>
      </c>
      <c r="I25" s="6">
        <f t="shared" si="0"/>
        <v>3.61</v>
      </c>
      <c r="J25" s="5">
        <f t="shared" si="1"/>
        <v>6.45</v>
      </c>
      <c r="K25" s="5" t="s">
        <v>16</v>
      </c>
      <c r="L25" s="6">
        <f t="shared" si="2"/>
        <v>6720</v>
      </c>
      <c r="N25" s="18"/>
      <c r="O25" s="18"/>
      <c r="P25" s="18"/>
    </row>
    <row r="26" spans="1:16" s="19" customFormat="1" ht="15">
      <c r="A26" s="9">
        <v>19</v>
      </c>
      <c r="B26" s="9" t="s">
        <v>44</v>
      </c>
      <c r="C26" s="9" t="s">
        <v>26</v>
      </c>
      <c r="D26" s="9">
        <v>120</v>
      </c>
      <c r="E26" s="9">
        <v>58</v>
      </c>
      <c r="F26" s="9">
        <v>55</v>
      </c>
      <c r="G26" s="9">
        <v>65</v>
      </c>
      <c r="H26" s="10">
        <f t="shared" si="3"/>
        <v>59.33</v>
      </c>
      <c r="I26" s="6">
        <f t="shared" si="0"/>
        <v>5.13</v>
      </c>
      <c r="J26" s="5">
        <f t="shared" si="1"/>
        <v>8.65</v>
      </c>
      <c r="K26" s="5" t="s">
        <v>16</v>
      </c>
      <c r="L26" s="6">
        <f t="shared" si="2"/>
        <v>7119.6</v>
      </c>
      <c r="N26" s="18"/>
      <c r="O26" s="18"/>
      <c r="P26" s="18"/>
    </row>
    <row r="27" spans="1:16" s="19" customFormat="1" ht="15">
      <c r="A27" s="9">
        <v>20</v>
      </c>
      <c r="B27" s="9" t="s">
        <v>45</v>
      </c>
      <c r="C27" s="9" t="s">
        <v>26</v>
      </c>
      <c r="D27" s="9">
        <v>120</v>
      </c>
      <c r="E27" s="9">
        <v>59</v>
      </c>
      <c r="F27" s="9">
        <v>60</v>
      </c>
      <c r="G27" s="9">
        <v>65</v>
      </c>
      <c r="H27" s="10">
        <f t="shared" si="3"/>
        <v>61.33</v>
      </c>
      <c r="I27" s="6">
        <f t="shared" si="0"/>
        <v>3.21</v>
      </c>
      <c r="J27" s="5">
        <f t="shared" si="1"/>
        <v>5.23</v>
      </c>
      <c r="K27" s="5" t="s">
        <v>16</v>
      </c>
      <c r="L27" s="6">
        <f t="shared" si="2"/>
        <v>7359.6</v>
      </c>
      <c r="N27" s="18"/>
      <c r="O27" s="18"/>
      <c r="P27" s="18"/>
    </row>
    <row r="28" spans="1:16" s="19" customFormat="1" ht="15">
      <c r="A28" s="9">
        <v>21</v>
      </c>
      <c r="B28" s="9" t="s">
        <v>46</v>
      </c>
      <c r="C28" s="9" t="s">
        <v>26</v>
      </c>
      <c r="D28" s="9">
        <v>50</v>
      </c>
      <c r="E28" s="9">
        <v>57</v>
      </c>
      <c r="F28" s="9">
        <v>65</v>
      </c>
      <c r="G28" s="9">
        <v>60</v>
      </c>
      <c r="H28" s="10">
        <f t="shared" si="3"/>
        <v>60.67</v>
      </c>
      <c r="I28" s="6">
        <f t="shared" si="0"/>
        <v>4.04</v>
      </c>
      <c r="J28" s="5">
        <f t="shared" si="1"/>
        <v>6.66</v>
      </c>
      <c r="K28" s="5" t="s">
        <v>16</v>
      </c>
      <c r="L28" s="6">
        <f t="shared" si="2"/>
        <v>3033.5</v>
      </c>
      <c r="N28" s="18"/>
      <c r="O28" s="18"/>
      <c r="P28" s="18"/>
    </row>
    <row r="29" spans="1:16" s="19" customFormat="1" ht="15">
      <c r="A29" s="9">
        <v>22</v>
      </c>
      <c r="B29" s="9" t="s">
        <v>47</v>
      </c>
      <c r="C29" s="9" t="s">
        <v>26</v>
      </c>
      <c r="D29" s="9">
        <v>50</v>
      </c>
      <c r="E29" s="9">
        <v>60</v>
      </c>
      <c r="F29" s="9">
        <v>65</v>
      </c>
      <c r="G29" s="9">
        <v>62</v>
      </c>
      <c r="H29" s="10">
        <f t="shared" si="3"/>
        <v>62.33</v>
      </c>
      <c r="I29" s="6">
        <f t="shared" si="0"/>
        <v>2.52</v>
      </c>
      <c r="J29" s="5">
        <f t="shared" si="1"/>
        <v>4.04</v>
      </c>
      <c r="K29" s="5" t="s">
        <v>16</v>
      </c>
      <c r="L29" s="6">
        <f t="shared" si="2"/>
        <v>3116.5</v>
      </c>
      <c r="N29" s="18"/>
      <c r="O29" s="18"/>
      <c r="P29" s="18"/>
    </row>
    <row r="30" spans="1:16" s="19" customFormat="1" ht="15">
      <c r="A30" s="9">
        <v>23</v>
      </c>
      <c r="B30" s="9" t="s">
        <v>48</v>
      </c>
      <c r="C30" s="9" t="s">
        <v>26</v>
      </c>
      <c r="D30" s="9">
        <v>50</v>
      </c>
      <c r="E30" s="9">
        <v>64</v>
      </c>
      <c r="F30" s="9">
        <v>65</v>
      </c>
      <c r="G30" s="9">
        <v>65</v>
      </c>
      <c r="H30" s="10">
        <f t="shared" si="3"/>
        <v>64.67</v>
      </c>
      <c r="I30" s="6">
        <f t="shared" si="0"/>
        <v>0.58</v>
      </c>
      <c r="J30" s="5">
        <f t="shared" si="1"/>
        <v>0.9</v>
      </c>
      <c r="K30" s="5" t="s">
        <v>16</v>
      </c>
      <c r="L30" s="6">
        <f t="shared" si="2"/>
        <v>3233.5</v>
      </c>
      <c r="N30" s="18"/>
      <c r="O30" s="18"/>
      <c r="P30" s="18"/>
    </row>
    <row r="31" spans="1:16" s="19" customFormat="1" ht="15">
      <c r="A31" s="9">
        <v>24</v>
      </c>
      <c r="B31" s="9" t="s">
        <v>49</v>
      </c>
      <c r="C31" s="9" t="s">
        <v>26</v>
      </c>
      <c r="D31" s="9">
        <v>50</v>
      </c>
      <c r="E31" s="9">
        <v>63</v>
      </c>
      <c r="F31" s="9">
        <v>70</v>
      </c>
      <c r="G31" s="9">
        <v>66</v>
      </c>
      <c r="H31" s="10">
        <f t="shared" si="3"/>
        <v>66.33</v>
      </c>
      <c r="I31" s="6">
        <f t="shared" si="0"/>
        <v>3.51</v>
      </c>
      <c r="J31" s="5">
        <f t="shared" si="1"/>
        <v>5.29</v>
      </c>
      <c r="K31" s="5" t="s">
        <v>16</v>
      </c>
      <c r="L31" s="6">
        <f t="shared" si="2"/>
        <v>3316.5</v>
      </c>
      <c r="N31" s="18"/>
      <c r="O31" s="18"/>
      <c r="P31" s="18"/>
    </row>
    <row r="32" spans="1:16" s="19" customFormat="1" ht="15">
      <c r="A32" s="9">
        <v>25</v>
      </c>
      <c r="B32" s="9" t="s">
        <v>50</v>
      </c>
      <c r="C32" s="9" t="s">
        <v>26</v>
      </c>
      <c r="D32" s="9">
        <v>50</v>
      </c>
      <c r="E32" s="9">
        <v>65</v>
      </c>
      <c r="F32" s="9">
        <v>70</v>
      </c>
      <c r="G32" s="9">
        <v>66</v>
      </c>
      <c r="H32" s="10">
        <f t="shared" si="3"/>
        <v>67</v>
      </c>
      <c r="I32" s="6">
        <f t="shared" si="0"/>
        <v>2.65</v>
      </c>
      <c r="J32" s="5">
        <f t="shared" si="1"/>
        <v>3.96</v>
      </c>
      <c r="K32" s="5" t="s">
        <v>16</v>
      </c>
      <c r="L32" s="6">
        <f t="shared" si="2"/>
        <v>3350</v>
      </c>
      <c r="N32" s="18"/>
      <c r="O32" s="18"/>
      <c r="P32" s="18"/>
    </row>
    <row r="33" spans="1:16" s="19" customFormat="1" ht="15">
      <c r="A33" s="9">
        <v>26</v>
      </c>
      <c r="B33" s="9" t="s">
        <v>51</v>
      </c>
      <c r="C33" s="9" t="s">
        <v>26</v>
      </c>
      <c r="D33" s="9">
        <v>500</v>
      </c>
      <c r="E33" s="9">
        <v>21</v>
      </c>
      <c r="F33" s="9">
        <v>25</v>
      </c>
      <c r="G33" s="9">
        <v>25</v>
      </c>
      <c r="H33" s="10">
        <f t="shared" si="3"/>
        <v>23.67</v>
      </c>
      <c r="I33" s="6">
        <f t="shared" si="0"/>
        <v>2.31</v>
      </c>
      <c r="J33" s="5">
        <f t="shared" si="1"/>
        <v>9.76</v>
      </c>
      <c r="K33" s="5" t="s">
        <v>16</v>
      </c>
      <c r="L33" s="6">
        <f t="shared" si="2"/>
        <v>11835</v>
      </c>
      <c r="N33" s="18"/>
      <c r="O33" s="18"/>
      <c r="P33" s="18"/>
    </row>
    <row r="34" spans="1:16" s="19" customFormat="1" ht="15">
      <c r="A34" s="9">
        <v>27</v>
      </c>
      <c r="B34" s="9" t="s">
        <v>52</v>
      </c>
      <c r="C34" s="9" t="s">
        <v>26</v>
      </c>
      <c r="D34" s="9">
        <v>500</v>
      </c>
      <c r="E34" s="9">
        <v>20</v>
      </c>
      <c r="F34" s="9">
        <v>25</v>
      </c>
      <c r="G34" s="9">
        <v>25</v>
      </c>
      <c r="H34" s="10">
        <f t="shared" si="3"/>
        <v>23.33</v>
      </c>
      <c r="I34" s="6">
        <f t="shared" si="0"/>
        <v>2.89</v>
      </c>
      <c r="J34" s="5">
        <f t="shared" si="1"/>
        <v>12.39</v>
      </c>
      <c r="K34" s="5" t="s">
        <v>16</v>
      </c>
      <c r="L34" s="6">
        <f t="shared" si="2"/>
        <v>11665</v>
      </c>
      <c r="N34" s="18"/>
      <c r="O34" s="18"/>
      <c r="P34" s="18"/>
    </row>
    <row r="35" spans="1:16" s="19" customFormat="1" ht="15">
      <c r="A35" s="9">
        <v>28</v>
      </c>
      <c r="B35" s="9" t="s">
        <v>53</v>
      </c>
      <c r="C35" s="9" t="s">
        <v>26</v>
      </c>
      <c r="D35" s="9">
        <v>500</v>
      </c>
      <c r="E35" s="9">
        <v>20</v>
      </c>
      <c r="F35" s="9">
        <v>25</v>
      </c>
      <c r="G35" s="9">
        <v>25</v>
      </c>
      <c r="H35" s="10">
        <f t="shared" si="3"/>
        <v>23.33</v>
      </c>
      <c r="I35" s="6">
        <f t="shared" si="0"/>
        <v>2.89</v>
      </c>
      <c r="J35" s="5">
        <f t="shared" si="1"/>
        <v>12.39</v>
      </c>
      <c r="K35" s="5" t="s">
        <v>16</v>
      </c>
      <c r="L35" s="6">
        <f t="shared" si="2"/>
        <v>11665</v>
      </c>
      <c r="N35" s="18"/>
      <c r="O35" s="18"/>
      <c r="P35" s="18"/>
    </row>
    <row r="36" spans="1:16" s="19" customFormat="1" ht="15">
      <c r="A36" s="9">
        <v>29</v>
      </c>
      <c r="B36" s="9" t="s">
        <v>54</v>
      </c>
      <c r="C36" s="9" t="s">
        <v>26</v>
      </c>
      <c r="D36" s="9">
        <v>500</v>
      </c>
      <c r="E36" s="9">
        <v>22</v>
      </c>
      <c r="F36" s="9">
        <v>25</v>
      </c>
      <c r="G36" s="9">
        <v>25</v>
      </c>
      <c r="H36" s="10">
        <f t="shared" si="3"/>
        <v>24</v>
      </c>
      <c r="I36" s="6">
        <f t="shared" si="0"/>
        <v>1.73</v>
      </c>
      <c r="J36" s="5">
        <f t="shared" si="1"/>
        <v>7.21</v>
      </c>
      <c r="K36" s="5" t="s">
        <v>16</v>
      </c>
      <c r="L36" s="6">
        <f t="shared" si="2"/>
        <v>12000</v>
      </c>
      <c r="N36" s="18"/>
      <c r="O36" s="18"/>
      <c r="P36" s="18"/>
    </row>
    <row r="37" spans="1:16" s="19" customFormat="1" ht="15">
      <c r="A37" s="9">
        <v>30</v>
      </c>
      <c r="B37" s="9" t="s">
        <v>55</v>
      </c>
      <c r="C37" s="9" t="s">
        <v>26</v>
      </c>
      <c r="D37" s="9">
        <v>500</v>
      </c>
      <c r="E37" s="9">
        <v>30</v>
      </c>
      <c r="F37" s="9">
        <v>35</v>
      </c>
      <c r="G37" s="9">
        <v>30</v>
      </c>
      <c r="H37" s="10">
        <f t="shared" si="3"/>
        <v>31.67</v>
      </c>
      <c r="I37" s="6">
        <f t="shared" si="0"/>
        <v>2.89</v>
      </c>
      <c r="J37" s="5">
        <f t="shared" si="1"/>
        <v>9.13</v>
      </c>
      <c r="K37" s="5" t="s">
        <v>16</v>
      </c>
      <c r="L37" s="6">
        <f t="shared" si="2"/>
        <v>15835</v>
      </c>
      <c r="N37" s="18"/>
      <c r="O37" s="18"/>
      <c r="P37" s="18"/>
    </row>
    <row r="38" spans="1:16" s="19" customFormat="1" ht="15">
      <c r="A38" s="9">
        <v>31</v>
      </c>
      <c r="B38" s="9" t="s">
        <v>56</v>
      </c>
      <c r="C38" s="9" t="s">
        <v>26</v>
      </c>
      <c r="D38" s="9">
        <v>200</v>
      </c>
      <c r="E38" s="9">
        <v>37</v>
      </c>
      <c r="F38" s="9">
        <v>40</v>
      </c>
      <c r="G38" s="9">
        <v>40</v>
      </c>
      <c r="H38" s="10">
        <f t="shared" si="3"/>
        <v>39</v>
      </c>
      <c r="I38" s="6">
        <f t="shared" si="0"/>
        <v>1.73</v>
      </c>
      <c r="J38" s="5">
        <f t="shared" si="1"/>
        <v>4.44</v>
      </c>
      <c r="K38" s="5" t="s">
        <v>16</v>
      </c>
      <c r="L38" s="6">
        <f t="shared" si="2"/>
        <v>7800</v>
      </c>
      <c r="N38" s="18"/>
      <c r="O38" s="18"/>
      <c r="P38" s="18"/>
    </row>
    <row r="39" spans="1:16" s="19" customFormat="1" ht="15">
      <c r="A39" s="9">
        <v>32</v>
      </c>
      <c r="B39" s="9" t="s">
        <v>57</v>
      </c>
      <c r="C39" s="9" t="s">
        <v>26</v>
      </c>
      <c r="D39" s="9">
        <v>1000</v>
      </c>
      <c r="E39" s="9">
        <v>9</v>
      </c>
      <c r="F39" s="9">
        <v>10</v>
      </c>
      <c r="G39" s="9">
        <v>10</v>
      </c>
      <c r="H39" s="10">
        <f t="shared" si="3"/>
        <v>9.67</v>
      </c>
      <c r="I39" s="6">
        <f t="shared" si="0"/>
        <v>0.58</v>
      </c>
      <c r="J39" s="5">
        <f t="shared" si="1"/>
        <v>6</v>
      </c>
      <c r="K39" s="5" t="s">
        <v>16</v>
      </c>
      <c r="L39" s="6">
        <f t="shared" si="2"/>
        <v>9670</v>
      </c>
      <c r="N39" s="18"/>
      <c r="O39" s="18"/>
      <c r="P39" s="18"/>
    </row>
    <row r="40" spans="1:16" s="19" customFormat="1" ht="15">
      <c r="A40" s="9">
        <v>33</v>
      </c>
      <c r="B40" s="9" t="s">
        <v>58</v>
      </c>
      <c r="C40" s="9" t="s">
        <v>26</v>
      </c>
      <c r="D40" s="9">
        <v>100</v>
      </c>
      <c r="E40" s="9">
        <v>38</v>
      </c>
      <c r="F40" s="9">
        <v>45</v>
      </c>
      <c r="G40" s="9">
        <v>40</v>
      </c>
      <c r="H40" s="10">
        <f t="shared" si="3"/>
        <v>41</v>
      </c>
      <c r="I40" s="6">
        <f t="shared" si="0"/>
        <v>3.61</v>
      </c>
      <c r="J40" s="5">
        <f t="shared" si="1"/>
        <v>8.8</v>
      </c>
      <c r="K40" s="5" t="s">
        <v>16</v>
      </c>
      <c r="L40" s="6">
        <f t="shared" si="2"/>
        <v>4100</v>
      </c>
      <c r="N40" s="18"/>
      <c r="O40" s="18"/>
      <c r="P40" s="18"/>
    </row>
    <row r="41" spans="1:16" s="19" customFormat="1" ht="15">
      <c r="A41" s="9">
        <v>34</v>
      </c>
      <c r="B41" s="9" t="s">
        <v>59</v>
      </c>
      <c r="C41" s="9" t="s">
        <v>26</v>
      </c>
      <c r="D41" s="9">
        <v>100</v>
      </c>
      <c r="E41" s="9">
        <v>40</v>
      </c>
      <c r="F41" s="9">
        <v>45</v>
      </c>
      <c r="G41" s="9">
        <v>40</v>
      </c>
      <c r="H41" s="10">
        <f t="shared" si="3"/>
        <v>41.67</v>
      </c>
      <c r="I41" s="6">
        <f t="shared" si="0"/>
        <v>2.89</v>
      </c>
      <c r="J41" s="5">
        <f t="shared" si="1"/>
        <v>6.94</v>
      </c>
      <c r="K41" s="5" t="s">
        <v>16</v>
      </c>
      <c r="L41" s="6">
        <f t="shared" si="2"/>
        <v>4167</v>
      </c>
      <c r="N41" s="18"/>
      <c r="O41" s="18"/>
      <c r="P41" s="18"/>
    </row>
    <row r="42" spans="1:16" s="19" customFormat="1" ht="15">
      <c r="A42" s="9">
        <v>35</v>
      </c>
      <c r="B42" s="9" t="s">
        <v>60</v>
      </c>
      <c r="C42" s="9" t="s">
        <v>26</v>
      </c>
      <c r="D42" s="9">
        <v>100</v>
      </c>
      <c r="E42" s="9">
        <v>43</v>
      </c>
      <c r="F42" s="9">
        <v>45</v>
      </c>
      <c r="G42" s="9">
        <v>45</v>
      </c>
      <c r="H42" s="10">
        <f t="shared" si="3"/>
        <v>44.33</v>
      </c>
      <c r="I42" s="6">
        <f t="shared" si="0"/>
        <v>1.15</v>
      </c>
      <c r="J42" s="5">
        <f t="shared" si="1"/>
        <v>2.59</v>
      </c>
      <c r="K42" s="5" t="s">
        <v>16</v>
      </c>
      <c r="L42" s="6">
        <f t="shared" si="2"/>
        <v>4433</v>
      </c>
      <c r="N42" s="18"/>
      <c r="O42" s="18"/>
      <c r="P42" s="18"/>
    </row>
    <row r="43" spans="1:16" s="19" customFormat="1" ht="15">
      <c r="A43" s="9">
        <v>36</v>
      </c>
      <c r="B43" s="9" t="s">
        <v>61</v>
      </c>
      <c r="C43" s="9" t="s">
        <v>26</v>
      </c>
      <c r="D43" s="9">
        <v>200</v>
      </c>
      <c r="E43" s="9">
        <v>40</v>
      </c>
      <c r="F43" s="9">
        <v>45</v>
      </c>
      <c r="G43" s="9">
        <v>45</v>
      </c>
      <c r="H43" s="10">
        <f t="shared" si="3"/>
        <v>43.33</v>
      </c>
      <c r="I43" s="6">
        <f t="shared" si="0"/>
        <v>2.89</v>
      </c>
      <c r="J43" s="5">
        <f t="shared" si="1"/>
        <v>6.67</v>
      </c>
      <c r="K43" s="5" t="s">
        <v>16</v>
      </c>
      <c r="L43" s="6">
        <f t="shared" si="2"/>
        <v>8666</v>
      </c>
      <c r="N43" s="18"/>
      <c r="O43" s="18"/>
      <c r="P43" s="18"/>
    </row>
    <row r="44" spans="1:16" s="19" customFormat="1" ht="15">
      <c r="A44" s="9">
        <v>37</v>
      </c>
      <c r="B44" s="9" t="s">
        <v>62</v>
      </c>
      <c r="C44" s="9" t="s">
        <v>26</v>
      </c>
      <c r="D44" s="9">
        <v>200</v>
      </c>
      <c r="E44" s="9">
        <v>40</v>
      </c>
      <c r="F44" s="9">
        <v>45</v>
      </c>
      <c r="G44" s="9">
        <v>45</v>
      </c>
      <c r="H44" s="10">
        <f t="shared" si="3"/>
        <v>43.33</v>
      </c>
      <c r="I44" s="6">
        <f t="shared" si="0"/>
        <v>2.89</v>
      </c>
      <c r="J44" s="5">
        <f t="shared" si="1"/>
        <v>6.67</v>
      </c>
      <c r="K44" s="5" t="s">
        <v>16</v>
      </c>
      <c r="L44" s="6">
        <f t="shared" si="2"/>
        <v>8666</v>
      </c>
      <c r="N44" s="18"/>
      <c r="O44" s="18"/>
      <c r="P44" s="18"/>
    </row>
    <row r="45" spans="1:16" s="19" customFormat="1" ht="15">
      <c r="A45" s="9">
        <v>38</v>
      </c>
      <c r="B45" s="9" t="s">
        <v>63</v>
      </c>
      <c r="C45" s="9" t="s">
        <v>26</v>
      </c>
      <c r="D45" s="9">
        <v>200</v>
      </c>
      <c r="E45" s="9">
        <v>40</v>
      </c>
      <c r="F45" s="9">
        <v>45</v>
      </c>
      <c r="G45" s="9">
        <v>45</v>
      </c>
      <c r="H45" s="10">
        <f t="shared" si="3"/>
        <v>43.33</v>
      </c>
      <c r="I45" s="6">
        <f t="shared" si="0"/>
        <v>2.89</v>
      </c>
      <c r="J45" s="5">
        <f t="shared" si="1"/>
        <v>6.67</v>
      </c>
      <c r="K45" s="5" t="s">
        <v>16</v>
      </c>
      <c r="L45" s="6">
        <f t="shared" si="2"/>
        <v>8666</v>
      </c>
      <c r="N45" s="18"/>
      <c r="O45" s="18"/>
      <c r="P45" s="18"/>
    </row>
    <row r="46" spans="1:16" s="19" customFormat="1" ht="15">
      <c r="A46" s="9">
        <v>39</v>
      </c>
      <c r="B46" s="9" t="s">
        <v>64</v>
      </c>
      <c r="C46" s="9" t="s">
        <v>26</v>
      </c>
      <c r="D46" s="9">
        <v>200</v>
      </c>
      <c r="E46" s="9">
        <v>35</v>
      </c>
      <c r="F46" s="9">
        <v>45</v>
      </c>
      <c r="G46" s="9">
        <v>40</v>
      </c>
      <c r="H46" s="10">
        <f t="shared" si="3"/>
        <v>40</v>
      </c>
      <c r="I46" s="6">
        <f t="shared" si="0"/>
        <v>5</v>
      </c>
      <c r="J46" s="5">
        <f t="shared" si="1"/>
        <v>12.5</v>
      </c>
      <c r="K46" s="5" t="s">
        <v>16</v>
      </c>
      <c r="L46" s="6">
        <f t="shared" si="2"/>
        <v>8000</v>
      </c>
      <c r="N46" s="18"/>
      <c r="O46" s="18"/>
      <c r="P46" s="18"/>
    </row>
    <row r="47" spans="1:16" s="19" customFormat="1" ht="15">
      <c r="A47" s="9">
        <v>40</v>
      </c>
      <c r="B47" s="9" t="s">
        <v>65</v>
      </c>
      <c r="C47" s="9" t="s">
        <v>26</v>
      </c>
      <c r="D47" s="9">
        <v>200</v>
      </c>
      <c r="E47" s="9">
        <v>37</v>
      </c>
      <c r="F47" s="9">
        <v>45</v>
      </c>
      <c r="G47" s="9">
        <v>40</v>
      </c>
      <c r="H47" s="10">
        <f t="shared" si="3"/>
        <v>40.67</v>
      </c>
      <c r="I47" s="6">
        <f t="shared" si="0"/>
        <v>4.04</v>
      </c>
      <c r="J47" s="5">
        <f t="shared" si="1"/>
        <v>9.93</v>
      </c>
      <c r="K47" s="5" t="s">
        <v>16</v>
      </c>
      <c r="L47" s="6">
        <f t="shared" si="2"/>
        <v>8134</v>
      </c>
      <c r="N47" s="18"/>
      <c r="O47" s="18"/>
      <c r="P47" s="18"/>
    </row>
    <row r="48" spans="1:16" s="19" customFormat="1" ht="15">
      <c r="A48" s="9">
        <v>41</v>
      </c>
      <c r="B48" s="9" t="s">
        <v>66</v>
      </c>
      <c r="C48" s="9" t="s">
        <v>26</v>
      </c>
      <c r="D48" s="9">
        <v>200</v>
      </c>
      <c r="E48" s="9">
        <v>22</v>
      </c>
      <c r="F48" s="9">
        <v>25</v>
      </c>
      <c r="G48" s="9">
        <v>25</v>
      </c>
      <c r="H48" s="10">
        <f t="shared" si="3"/>
        <v>24</v>
      </c>
      <c r="I48" s="6">
        <f t="shared" si="0"/>
        <v>1.73</v>
      </c>
      <c r="J48" s="5">
        <f t="shared" si="1"/>
        <v>7.21</v>
      </c>
      <c r="K48" s="5" t="s">
        <v>16</v>
      </c>
      <c r="L48" s="6">
        <f t="shared" si="2"/>
        <v>4800</v>
      </c>
      <c r="N48" s="18"/>
      <c r="O48" s="18"/>
      <c r="P48" s="18"/>
    </row>
    <row r="49" spans="1:16" s="19" customFormat="1" ht="15">
      <c r="A49" s="9">
        <v>42</v>
      </c>
      <c r="B49" s="9" t="s">
        <v>67</v>
      </c>
      <c r="C49" s="9" t="s">
        <v>26</v>
      </c>
      <c r="D49" s="9">
        <v>200</v>
      </c>
      <c r="E49" s="9">
        <v>25</v>
      </c>
      <c r="F49" s="9">
        <v>25</v>
      </c>
      <c r="G49" s="9">
        <v>25</v>
      </c>
      <c r="H49" s="10">
        <f t="shared" si="3"/>
        <v>25</v>
      </c>
      <c r="I49" s="6">
        <f t="shared" si="0"/>
        <v>0</v>
      </c>
      <c r="J49" s="5">
        <f t="shared" si="1"/>
        <v>0</v>
      </c>
      <c r="K49" s="5" t="s">
        <v>16</v>
      </c>
      <c r="L49" s="6">
        <f t="shared" si="2"/>
        <v>5000</v>
      </c>
      <c r="N49" s="18"/>
      <c r="O49" s="18"/>
      <c r="P49" s="18"/>
    </row>
    <row r="50" spans="1:16" s="19" customFormat="1" ht="15">
      <c r="A50" s="9">
        <v>43</v>
      </c>
      <c r="B50" s="9" t="s">
        <v>68</v>
      </c>
      <c r="C50" s="9" t="s">
        <v>26</v>
      </c>
      <c r="D50" s="9">
        <v>200</v>
      </c>
      <c r="E50" s="9">
        <v>22</v>
      </c>
      <c r="F50" s="9">
        <v>25</v>
      </c>
      <c r="G50" s="9">
        <v>25</v>
      </c>
      <c r="H50" s="10">
        <f t="shared" si="3"/>
        <v>24</v>
      </c>
      <c r="I50" s="6">
        <f t="shared" si="0"/>
        <v>1.73</v>
      </c>
      <c r="J50" s="5">
        <f t="shared" si="1"/>
        <v>7.21</v>
      </c>
      <c r="K50" s="5" t="s">
        <v>16</v>
      </c>
      <c r="L50" s="6">
        <f t="shared" si="2"/>
        <v>4800</v>
      </c>
      <c r="N50" s="18"/>
      <c r="O50" s="18"/>
      <c r="P50" s="18"/>
    </row>
    <row r="51" spans="1:16" s="19" customFormat="1" ht="15">
      <c r="A51" s="9">
        <v>44</v>
      </c>
      <c r="B51" s="9" t="s">
        <v>69</v>
      </c>
      <c r="C51" s="9" t="s">
        <v>26</v>
      </c>
      <c r="D51" s="9">
        <v>200</v>
      </c>
      <c r="E51" s="9">
        <v>48</v>
      </c>
      <c r="F51" s="9">
        <v>50</v>
      </c>
      <c r="G51" s="9">
        <v>50</v>
      </c>
      <c r="H51" s="10">
        <f t="shared" si="3"/>
        <v>49.33</v>
      </c>
      <c r="I51" s="6">
        <f t="shared" si="0"/>
        <v>1.15</v>
      </c>
      <c r="J51" s="5">
        <f t="shared" si="1"/>
        <v>2.33</v>
      </c>
      <c r="K51" s="5" t="s">
        <v>16</v>
      </c>
      <c r="L51" s="6">
        <f t="shared" si="2"/>
        <v>9866</v>
      </c>
      <c r="N51" s="18"/>
      <c r="O51" s="18"/>
      <c r="P51" s="18"/>
    </row>
    <row r="52" spans="1:16" s="19" customFormat="1" ht="15">
      <c r="A52" s="9">
        <v>45</v>
      </c>
      <c r="B52" s="9" t="s">
        <v>70</v>
      </c>
      <c r="C52" s="9" t="s">
        <v>26</v>
      </c>
      <c r="D52" s="9">
        <v>200</v>
      </c>
      <c r="E52" s="9">
        <v>34</v>
      </c>
      <c r="F52" s="9">
        <v>50</v>
      </c>
      <c r="G52" s="9">
        <v>35</v>
      </c>
      <c r="H52" s="10">
        <f t="shared" si="3"/>
        <v>39.67</v>
      </c>
      <c r="I52" s="6">
        <f t="shared" si="0"/>
        <v>8.96</v>
      </c>
      <c r="J52" s="5">
        <f t="shared" si="1"/>
        <v>22.59</v>
      </c>
      <c r="K52" s="5" t="s">
        <v>16</v>
      </c>
      <c r="L52" s="6">
        <f t="shared" si="2"/>
        <v>7934</v>
      </c>
      <c r="N52" s="18"/>
      <c r="O52" s="18"/>
      <c r="P52" s="18"/>
    </row>
    <row r="53" spans="1:16" s="19" customFormat="1" ht="15">
      <c r="A53" s="9">
        <v>46</v>
      </c>
      <c r="B53" s="9" t="s">
        <v>71</v>
      </c>
      <c r="C53" s="9" t="s">
        <v>26</v>
      </c>
      <c r="D53" s="9">
        <v>200</v>
      </c>
      <c r="E53" s="9">
        <v>27</v>
      </c>
      <c r="F53" s="9">
        <v>25</v>
      </c>
      <c r="G53" s="9">
        <v>30</v>
      </c>
      <c r="H53" s="10">
        <f t="shared" si="3"/>
        <v>27.33</v>
      </c>
      <c r="I53" s="6">
        <f t="shared" si="0"/>
        <v>2.52</v>
      </c>
      <c r="J53" s="5">
        <f t="shared" si="1"/>
        <v>9.22</v>
      </c>
      <c r="K53" s="5" t="s">
        <v>16</v>
      </c>
      <c r="L53" s="6">
        <f t="shared" si="2"/>
        <v>5466</v>
      </c>
      <c r="N53" s="18"/>
      <c r="O53" s="18"/>
      <c r="P53" s="18"/>
    </row>
    <row r="54" spans="1:16" s="19" customFormat="1" ht="15">
      <c r="A54" s="9">
        <v>47</v>
      </c>
      <c r="B54" s="9" t="s">
        <v>72</v>
      </c>
      <c r="C54" s="9" t="s">
        <v>26</v>
      </c>
      <c r="D54" s="9">
        <v>100</v>
      </c>
      <c r="E54" s="9">
        <v>40</v>
      </c>
      <c r="F54" s="9">
        <v>45</v>
      </c>
      <c r="G54" s="9">
        <v>45</v>
      </c>
      <c r="H54" s="10">
        <f t="shared" si="3"/>
        <v>43.33</v>
      </c>
      <c r="I54" s="6">
        <f t="shared" si="0"/>
        <v>2.89</v>
      </c>
      <c r="J54" s="5">
        <f t="shared" si="1"/>
        <v>6.67</v>
      </c>
      <c r="K54" s="5" t="s">
        <v>16</v>
      </c>
      <c r="L54" s="6">
        <f t="shared" si="2"/>
        <v>4333</v>
      </c>
      <c r="N54" s="18"/>
      <c r="O54" s="18"/>
      <c r="P54" s="18"/>
    </row>
    <row r="55" spans="1:16" s="19" customFormat="1" ht="15">
      <c r="A55" s="9">
        <v>48</v>
      </c>
      <c r="B55" s="9" t="s">
        <v>73</v>
      </c>
      <c r="C55" s="9" t="s">
        <v>26</v>
      </c>
      <c r="D55" s="9">
        <v>100</v>
      </c>
      <c r="E55" s="9">
        <v>40</v>
      </c>
      <c r="F55" s="9">
        <v>45</v>
      </c>
      <c r="G55" s="9">
        <v>45</v>
      </c>
      <c r="H55" s="10">
        <f t="shared" si="3"/>
        <v>43.33</v>
      </c>
      <c r="I55" s="6">
        <f t="shared" si="0"/>
        <v>2.89</v>
      </c>
      <c r="J55" s="5">
        <f t="shared" si="1"/>
        <v>6.67</v>
      </c>
      <c r="K55" s="5" t="s">
        <v>16</v>
      </c>
      <c r="L55" s="6">
        <f t="shared" si="2"/>
        <v>4333</v>
      </c>
      <c r="N55" s="18"/>
      <c r="O55" s="18"/>
      <c r="P55" s="18"/>
    </row>
    <row r="56" spans="1:16" s="19" customFormat="1" ht="15">
      <c r="A56" s="9">
        <v>49</v>
      </c>
      <c r="B56" s="9" t="s">
        <v>74</v>
      </c>
      <c r="C56" s="9" t="s">
        <v>26</v>
      </c>
      <c r="D56" s="9">
        <v>100</v>
      </c>
      <c r="E56" s="9">
        <v>40</v>
      </c>
      <c r="F56" s="9">
        <v>45</v>
      </c>
      <c r="G56" s="9">
        <v>45</v>
      </c>
      <c r="H56" s="10">
        <f t="shared" si="3"/>
        <v>43.33</v>
      </c>
      <c r="I56" s="6">
        <f t="shared" si="0"/>
        <v>2.89</v>
      </c>
      <c r="J56" s="5">
        <f t="shared" si="1"/>
        <v>6.67</v>
      </c>
      <c r="K56" s="5" t="s">
        <v>16</v>
      </c>
      <c r="L56" s="6">
        <f t="shared" si="2"/>
        <v>4333</v>
      </c>
      <c r="N56" s="18"/>
      <c r="O56" s="18"/>
      <c r="P56" s="18"/>
    </row>
    <row r="57" spans="1:16" s="19" customFormat="1" ht="15">
      <c r="A57" s="9">
        <v>50</v>
      </c>
      <c r="B57" s="9" t="s">
        <v>75</v>
      </c>
      <c r="C57" s="9" t="s">
        <v>26</v>
      </c>
      <c r="D57" s="9">
        <v>100</v>
      </c>
      <c r="E57" s="9">
        <v>36</v>
      </c>
      <c r="F57" s="9">
        <v>40</v>
      </c>
      <c r="G57" s="9">
        <v>40</v>
      </c>
      <c r="H57" s="10">
        <f t="shared" si="3"/>
        <v>38.67</v>
      </c>
      <c r="I57" s="6">
        <f t="shared" si="0"/>
        <v>2.31</v>
      </c>
      <c r="J57" s="5">
        <f t="shared" si="1"/>
        <v>5.97</v>
      </c>
      <c r="K57" s="5" t="s">
        <v>16</v>
      </c>
      <c r="L57" s="6">
        <f t="shared" si="2"/>
        <v>3867</v>
      </c>
      <c r="N57" s="18"/>
      <c r="O57" s="18"/>
      <c r="P57" s="18"/>
    </row>
    <row r="58" spans="1:16" s="19" customFormat="1" ht="15">
      <c r="A58" s="9">
        <v>51</v>
      </c>
      <c r="B58" s="9" t="s">
        <v>76</v>
      </c>
      <c r="C58" s="9" t="s">
        <v>26</v>
      </c>
      <c r="D58" s="9">
        <v>100</v>
      </c>
      <c r="E58" s="9">
        <v>36</v>
      </c>
      <c r="F58" s="9">
        <v>40</v>
      </c>
      <c r="G58" s="9">
        <v>40</v>
      </c>
      <c r="H58" s="10">
        <f t="shared" si="3"/>
        <v>38.67</v>
      </c>
      <c r="I58" s="6">
        <f t="shared" si="0"/>
        <v>2.31</v>
      </c>
      <c r="J58" s="5">
        <f t="shared" si="1"/>
        <v>5.97</v>
      </c>
      <c r="K58" s="5" t="s">
        <v>16</v>
      </c>
      <c r="L58" s="6">
        <f t="shared" si="2"/>
        <v>3867</v>
      </c>
      <c r="N58" s="18"/>
      <c r="O58" s="18"/>
      <c r="P58" s="18"/>
    </row>
    <row r="59" spans="1:16" s="19" customFormat="1" ht="15">
      <c r="A59" s="9">
        <v>52</v>
      </c>
      <c r="B59" s="9" t="s">
        <v>77</v>
      </c>
      <c r="C59" s="9" t="s">
        <v>26</v>
      </c>
      <c r="D59" s="9">
        <v>100</v>
      </c>
      <c r="E59" s="9">
        <v>37</v>
      </c>
      <c r="F59" s="9">
        <v>40</v>
      </c>
      <c r="G59" s="9">
        <v>40</v>
      </c>
      <c r="H59" s="10">
        <f t="shared" si="3"/>
        <v>39</v>
      </c>
      <c r="I59" s="6">
        <f t="shared" si="0"/>
        <v>1.73</v>
      </c>
      <c r="J59" s="5">
        <f t="shared" si="1"/>
        <v>4.44</v>
      </c>
      <c r="K59" s="5" t="s">
        <v>16</v>
      </c>
      <c r="L59" s="6">
        <f t="shared" si="2"/>
        <v>3900</v>
      </c>
      <c r="N59" s="18"/>
      <c r="O59" s="18"/>
      <c r="P59" s="18"/>
    </row>
    <row r="60" spans="1:16" s="19" customFormat="1" ht="15">
      <c r="A60" s="9">
        <v>53</v>
      </c>
      <c r="B60" s="9" t="s">
        <v>78</v>
      </c>
      <c r="C60" s="9" t="s">
        <v>26</v>
      </c>
      <c r="D60" s="9">
        <v>100</v>
      </c>
      <c r="E60" s="9">
        <v>37</v>
      </c>
      <c r="F60" s="9">
        <v>40</v>
      </c>
      <c r="G60" s="9">
        <v>40</v>
      </c>
      <c r="H60" s="10">
        <f t="shared" si="3"/>
        <v>39</v>
      </c>
      <c r="I60" s="6">
        <f t="shared" si="0"/>
        <v>1.73</v>
      </c>
      <c r="J60" s="5">
        <f t="shared" si="1"/>
        <v>4.44</v>
      </c>
      <c r="K60" s="5" t="s">
        <v>16</v>
      </c>
      <c r="L60" s="6">
        <f t="shared" si="2"/>
        <v>3900</v>
      </c>
      <c r="N60" s="18"/>
      <c r="O60" s="18"/>
      <c r="P60" s="18"/>
    </row>
    <row r="61" spans="1:16" s="19" customFormat="1" ht="15">
      <c r="A61" s="9">
        <v>54</v>
      </c>
      <c r="B61" s="9" t="s">
        <v>79</v>
      </c>
      <c r="C61" s="9" t="s">
        <v>26</v>
      </c>
      <c r="D61" s="9">
        <v>100</v>
      </c>
      <c r="E61" s="9">
        <v>31</v>
      </c>
      <c r="F61" s="9">
        <v>35</v>
      </c>
      <c r="G61" s="9">
        <v>35</v>
      </c>
      <c r="H61" s="10">
        <f t="shared" si="3"/>
        <v>33.67</v>
      </c>
      <c r="I61" s="6">
        <f t="shared" si="0"/>
        <v>2.31</v>
      </c>
      <c r="J61" s="5">
        <f t="shared" si="1"/>
        <v>6.86</v>
      </c>
      <c r="K61" s="5" t="s">
        <v>16</v>
      </c>
      <c r="L61" s="6">
        <f t="shared" si="2"/>
        <v>3367</v>
      </c>
      <c r="N61" s="18"/>
      <c r="O61" s="18"/>
      <c r="P61" s="18"/>
    </row>
    <row r="62" spans="1:16" s="19" customFormat="1" ht="15">
      <c r="A62" s="9">
        <v>55</v>
      </c>
      <c r="B62" s="9" t="s">
        <v>80</v>
      </c>
      <c r="C62" s="9" t="s">
        <v>26</v>
      </c>
      <c r="D62" s="9">
        <v>100</v>
      </c>
      <c r="E62" s="9">
        <v>37</v>
      </c>
      <c r="F62" s="9">
        <v>40</v>
      </c>
      <c r="G62" s="9">
        <v>40</v>
      </c>
      <c r="H62" s="10">
        <f t="shared" si="3"/>
        <v>39</v>
      </c>
      <c r="I62" s="6">
        <f t="shared" si="0"/>
        <v>1.73</v>
      </c>
      <c r="J62" s="5">
        <f t="shared" si="1"/>
        <v>4.44</v>
      </c>
      <c r="K62" s="5" t="s">
        <v>16</v>
      </c>
      <c r="L62" s="6">
        <f t="shared" si="2"/>
        <v>3900</v>
      </c>
      <c r="N62" s="18"/>
      <c r="O62" s="18"/>
      <c r="P62" s="18"/>
    </row>
    <row r="63" spans="1:16" s="19" customFormat="1" ht="15">
      <c r="A63" s="9">
        <v>56</v>
      </c>
      <c r="B63" s="9" t="s">
        <v>81</v>
      </c>
      <c r="C63" s="9" t="s">
        <v>26</v>
      </c>
      <c r="D63" s="9">
        <v>100</v>
      </c>
      <c r="E63" s="9">
        <v>52</v>
      </c>
      <c r="F63" s="9">
        <v>50</v>
      </c>
      <c r="G63" s="9">
        <v>55</v>
      </c>
      <c r="H63" s="10">
        <f t="shared" si="3"/>
        <v>52.33</v>
      </c>
      <c r="I63" s="6">
        <f t="shared" si="0"/>
        <v>2.52</v>
      </c>
      <c r="J63" s="5">
        <f t="shared" si="1"/>
        <v>4.82</v>
      </c>
      <c r="K63" s="5" t="s">
        <v>16</v>
      </c>
      <c r="L63" s="6">
        <f t="shared" si="2"/>
        <v>5233</v>
      </c>
      <c r="N63" s="18"/>
      <c r="O63" s="18"/>
      <c r="P63" s="18"/>
    </row>
    <row r="64" spans="1:16" s="19" customFormat="1" ht="15">
      <c r="A64" s="9">
        <v>57</v>
      </c>
      <c r="B64" s="9" t="s">
        <v>82</v>
      </c>
      <c r="C64" s="9" t="s">
        <v>26</v>
      </c>
      <c r="D64" s="9">
        <v>100</v>
      </c>
      <c r="E64" s="9">
        <v>42</v>
      </c>
      <c r="F64" s="9">
        <v>50</v>
      </c>
      <c r="G64" s="9">
        <v>50</v>
      </c>
      <c r="H64" s="10">
        <f t="shared" si="3"/>
        <v>47.33</v>
      </c>
      <c r="I64" s="6">
        <f t="shared" si="0"/>
        <v>4.62</v>
      </c>
      <c r="J64" s="5">
        <f t="shared" si="1"/>
        <v>9.76</v>
      </c>
      <c r="K64" s="5" t="s">
        <v>16</v>
      </c>
      <c r="L64" s="6">
        <f t="shared" si="2"/>
        <v>4733</v>
      </c>
      <c r="N64" s="18"/>
      <c r="O64" s="18"/>
      <c r="P64" s="18"/>
    </row>
    <row r="65" spans="1:16" s="19" customFormat="1" ht="15">
      <c r="A65" s="9">
        <v>58</v>
      </c>
      <c r="B65" s="9" t="s">
        <v>83</v>
      </c>
      <c r="C65" s="9" t="s">
        <v>26</v>
      </c>
      <c r="D65" s="9">
        <v>100</v>
      </c>
      <c r="E65" s="9">
        <v>43</v>
      </c>
      <c r="F65" s="9">
        <v>50</v>
      </c>
      <c r="G65" s="9">
        <v>55</v>
      </c>
      <c r="H65" s="10">
        <f t="shared" si="3"/>
        <v>49.33</v>
      </c>
      <c r="I65" s="6">
        <f t="shared" si="0"/>
        <v>6.03</v>
      </c>
      <c r="J65" s="5">
        <f t="shared" si="1"/>
        <v>12.22</v>
      </c>
      <c r="K65" s="5" t="s">
        <v>16</v>
      </c>
      <c r="L65" s="6">
        <f t="shared" si="2"/>
        <v>4933</v>
      </c>
      <c r="N65" s="18"/>
      <c r="O65" s="18"/>
      <c r="P65" s="18"/>
    </row>
    <row r="66" spans="1:16" s="19" customFormat="1" ht="15">
      <c r="A66" s="9">
        <v>59</v>
      </c>
      <c r="B66" s="9" t="s">
        <v>84</v>
      </c>
      <c r="C66" s="9" t="s">
        <v>26</v>
      </c>
      <c r="D66" s="9">
        <v>100</v>
      </c>
      <c r="E66" s="9">
        <v>42</v>
      </c>
      <c r="F66" s="9">
        <v>50</v>
      </c>
      <c r="G66" s="9">
        <v>50</v>
      </c>
      <c r="H66" s="10">
        <f t="shared" si="3"/>
        <v>47.33</v>
      </c>
      <c r="I66" s="6">
        <f t="shared" si="0"/>
        <v>4.62</v>
      </c>
      <c r="J66" s="5">
        <f t="shared" si="1"/>
        <v>9.76</v>
      </c>
      <c r="K66" s="5" t="s">
        <v>16</v>
      </c>
      <c r="L66" s="6">
        <f t="shared" si="2"/>
        <v>4733</v>
      </c>
      <c r="N66" s="18"/>
      <c r="O66" s="18"/>
      <c r="P66" s="18"/>
    </row>
    <row r="67" spans="1:16" s="19" customFormat="1" ht="15">
      <c r="A67" s="9">
        <v>60</v>
      </c>
      <c r="B67" s="9" t="s">
        <v>85</v>
      </c>
      <c r="C67" s="9" t="s">
        <v>26</v>
      </c>
      <c r="D67" s="9">
        <v>150</v>
      </c>
      <c r="E67" s="9">
        <v>53</v>
      </c>
      <c r="F67" s="9">
        <v>55</v>
      </c>
      <c r="G67" s="9">
        <v>55</v>
      </c>
      <c r="H67" s="10">
        <f t="shared" si="3"/>
        <v>54.33</v>
      </c>
      <c r="I67" s="6">
        <f t="shared" si="0"/>
        <v>1.15</v>
      </c>
      <c r="J67" s="5">
        <f t="shared" si="1"/>
        <v>2.12</v>
      </c>
      <c r="K67" s="5" t="s">
        <v>16</v>
      </c>
      <c r="L67" s="6">
        <v>8149.07</v>
      </c>
      <c r="N67" s="18"/>
      <c r="O67" s="18"/>
      <c r="P67" s="18"/>
    </row>
    <row r="68" spans="1:16" s="19" customFormat="1" ht="15">
      <c r="A68" s="9">
        <v>61</v>
      </c>
      <c r="B68" s="9" t="s">
        <v>86</v>
      </c>
      <c r="C68" s="9" t="s">
        <v>26</v>
      </c>
      <c r="D68" s="9">
        <v>150</v>
      </c>
      <c r="E68" s="9">
        <v>52</v>
      </c>
      <c r="F68" s="9">
        <v>55</v>
      </c>
      <c r="G68" s="9">
        <v>53</v>
      </c>
      <c r="H68" s="10">
        <f t="shared" si="3"/>
        <v>53.33</v>
      </c>
      <c r="I68" s="6">
        <f t="shared" si="0"/>
        <v>1.53</v>
      </c>
      <c r="J68" s="5">
        <f t="shared" si="1"/>
        <v>2.87</v>
      </c>
      <c r="K68" s="5" t="s">
        <v>16</v>
      </c>
      <c r="L68" s="6">
        <f t="shared" si="2"/>
        <v>7999.5</v>
      </c>
      <c r="N68" s="18"/>
      <c r="O68" s="18"/>
      <c r="P68" s="18"/>
    </row>
    <row r="69" spans="1:16" s="19" customFormat="1" ht="15">
      <c r="A69" s="9">
        <v>62</v>
      </c>
      <c r="B69" s="9" t="s">
        <v>87</v>
      </c>
      <c r="C69" s="9" t="s">
        <v>26</v>
      </c>
      <c r="D69" s="9">
        <v>120</v>
      </c>
      <c r="E69" s="9">
        <v>51</v>
      </c>
      <c r="F69" s="9">
        <v>55</v>
      </c>
      <c r="G69" s="9">
        <v>55</v>
      </c>
      <c r="H69" s="10">
        <f t="shared" si="3"/>
        <v>53.67</v>
      </c>
      <c r="I69" s="6">
        <f t="shared" si="0"/>
        <v>2.31</v>
      </c>
      <c r="J69" s="5">
        <f t="shared" si="1"/>
        <v>4.3</v>
      </c>
      <c r="K69" s="5" t="s">
        <v>16</v>
      </c>
      <c r="L69" s="6">
        <f t="shared" si="2"/>
        <v>6440.4</v>
      </c>
      <c r="N69" s="18"/>
      <c r="O69" s="18"/>
      <c r="P69" s="18"/>
    </row>
    <row r="70" spans="1:16" s="19" customFormat="1" ht="15">
      <c r="A70" s="9">
        <v>63</v>
      </c>
      <c r="B70" s="9" t="s">
        <v>88</v>
      </c>
      <c r="C70" s="9" t="s">
        <v>26</v>
      </c>
      <c r="D70" s="9">
        <v>150</v>
      </c>
      <c r="E70" s="9">
        <v>39</v>
      </c>
      <c r="F70" s="9">
        <v>40</v>
      </c>
      <c r="G70" s="9">
        <v>40</v>
      </c>
      <c r="H70" s="10">
        <f t="shared" si="3"/>
        <v>39.67</v>
      </c>
      <c r="I70" s="6">
        <f t="shared" si="0"/>
        <v>0.58</v>
      </c>
      <c r="J70" s="5">
        <f t="shared" si="1"/>
        <v>1.46</v>
      </c>
      <c r="K70" s="5" t="s">
        <v>16</v>
      </c>
      <c r="L70" s="6">
        <f t="shared" si="2"/>
        <v>5950.5</v>
      </c>
      <c r="N70" s="18"/>
      <c r="O70" s="18"/>
      <c r="P70" s="18"/>
    </row>
    <row r="71" spans="1:16" s="19" customFormat="1" ht="15">
      <c r="A71" s="9">
        <v>64</v>
      </c>
      <c r="B71" s="9" t="s">
        <v>89</v>
      </c>
      <c r="C71" s="9" t="s">
        <v>26</v>
      </c>
      <c r="D71" s="9">
        <v>150</v>
      </c>
      <c r="E71" s="9">
        <v>41</v>
      </c>
      <c r="F71" s="9">
        <v>40</v>
      </c>
      <c r="G71" s="9">
        <v>44</v>
      </c>
      <c r="H71" s="10">
        <f t="shared" si="3"/>
        <v>41.67</v>
      </c>
      <c r="I71" s="6">
        <f t="shared" si="0"/>
        <v>2.08</v>
      </c>
      <c r="J71" s="5">
        <f t="shared" si="1"/>
        <v>4.99</v>
      </c>
      <c r="K71" s="5" t="s">
        <v>16</v>
      </c>
      <c r="L71" s="6">
        <f t="shared" si="2"/>
        <v>6250.5</v>
      </c>
      <c r="N71" s="18"/>
      <c r="O71" s="18"/>
      <c r="P71" s="18"/>
    </row>
    <row r="72" spans="1:16" s="19" customFormat="1" ht="15">
      <c r="A72" s="9">
        <v>65</v>
      </c>
      <c r="B72" s="9" t="s">
        <v>90</v>
      </c>
      <c r="C72" s="9" t="s">
        <v>26</v>
      </c>
      <c r="D72" s="9">
        <v>150</v>
      </c>
      <c r="E72" s="9">
        <v>41</v>
      </c>
      <c r="F72" s="9">
        <v>40</v>
      </c>
      <c r="G72" s="9">
        <v>44</v>
      </c>
      <c r="H72" s="10">
        <f t="shared" si="3"/>
        <v>41.67</v>
      </c>
      <c r="I72" s="6">
        <f t="shared" si="0"/>
        <v>2.08</v>
      </c>
      <c r="J72" s="5">
        <f t="shared" si="1"/>
        <v>4.99</v>
      </c>
      <c r="K72" s="5" t="s">
        <v>16</v>
      </c>
      <c r="L72" s="6">
        <f t="shared" si="2"/>
        <v>6250.5</v>
      </c>
      <c r="N72" s="18"/>
      <c r="O72" s="18"/>
      <c r="P72" s="18"/>
    </row>
    <row r="73" spans="1:16" s="19" customFormat="1" ht="15">
      <c r="A73" s="9">
        <v>66</v>
      </c>
      <c r="B73" s="9" t="s">
        <v>91</v>
      </c>
      <c r="C73" s="9" t="s">
        <v>26</v>
      </c>
      <c r="D73" s="9">
        <v>100</v>
      </c>
      <c r="E73" s="9">
        <v>23</v>
      </c>
      <c r="F73" s="9">
        <v>25</v>
      </c>
      <c r="G73" s="9">
        <v>25</v>
      </c>
      <c r="H73" s="10">
        <f aca="true" t="shared" si="4" ref="H73:H89">ROUND(AVERAGE(E73,F73,G73),2)</f>
        <v>24.33</v>
      </c>
      <c r="I73" s="6">
        <f aca="true" t="shared" si="5" ref="I73:I89">ROUND(STDEV(E73:G73),2)</f>
        <v>1.15</v>
      </c>
      <c r="J73" s="5">
        <f aca="true" t="shared" si="6" ref="J73:J89">ROUND(I73/H73*100,2)</f>
        <v>4.73</v>
      </c>
      <c r="K73" s="5" t="s">
        <v>16</v>
      </c>
      <c r="L73" s="6">
        <f aca="true" t="shared" si="7" ref="L73:L88">ROUND(H73*D73,2)</f>
        <v>2433</v>
      </c>
      <c r="N73" s="18"/>
      <c r="O73" s="18"/>
      <c r="P73" s="18"/>
    </row>
    <row r="74" spans="1:16" s="19" customFormat="1" ht="15">
      <c r="A74" s="9">
        <v>67</v>
      </c>
      <c r="B74" s="9" t="s">
        <v>92</v>
      </c>
      <c r="C74" s="9" t="s">
        <v>26</v>
      </c>
      <c r="D74" s="9">
        <v>100</v>
      </c>
      <c r="E74" s="9">
        <v>24</v>
      </c>
      <c r="F74" s="9">
        <v>25</v>
      </c>
      <c r="G74" s="9">
        <v>25</v>
      </c>
      <c r="H74" s="10">
        <f t="shared" si="4"/>
        <v>24.67</v>
      </c>
      <c r="I74" s="6">
        <f t="shared" si="5"/>
        <v>0.58</v>
      </c>
      <c r="J74" s="5">
        <f t="shared" si="6"/>
        <v>2.35</v>
      </c>
      <c r="K74" s="5" t="s">
        <v>16</v>
      </c>
      <c r="L74" s="6">
        <f t="shared" si="7"/>
        <v>2467</v>
      </c>
      <c r="N74" s="18"/>
      <c r="O74" s="18"/>
      <c r="P74" s="18"/>
    </row>
    <row r="75" spans="1:16" s="19" customFormat="1" ht="15">
      <c r="A75" s="9">
        <v>68</v>
      </c>
      <c r="B75" s="9" t="s">
        <v>93</v>
      </c>
      <c r="C75" s="9" t="s">
        <v>26</v>
      </c>
      <c r="D75" s="9">
        <v>100</v>
      </c>
      <c r="E75" s="9">
        <v>25</v>
      </c>
      <c r="F75" s="9">
        <v>25</v>
      </c>
      <c r="G75" s="9">
        <v>25</v>
      </c>
      <c r="H75" s="10">
        <f t="shared" si="4"/>
        <v>25</v>
      </c>
      <c r="I75" s="6">
        <f t="shared" si="5"/>
        <v>0</v>
      </c>
      <c r="J75" s="5">
        <f t="shared" si="6"/>
        <v>0</v>
      </c>
      <c r="K75" s="5" t="s">
        <v>16</v>
      </c>
      <c r="L75" s="6">
        <f t="shared" si="7"/>
        <v>2500</v>
      </c>
      <c r="N75" s="18"/>
      <c r="O75" s="18"/>
      <c r="P75" s="18"/>
    </row>
    <row r="76" spans="1:16" s="19" customFormat="1" ht="15">
      <c r="A76" s="9">
        <v>69</v>
      </c>
      <c r="B76" s="9" t="s">
        <v>94</v>
      </c>
      <c r="C76" s="9" t="s">
        <v>26</v>
      </c>
      <c r="D76" s="9">
        <v>100</v>
      </c>
      <c r="E76" s="9">
        <v>38</v>
      </c>
      <c r="F76" s="9">
        <v>30</v>
      </c>
      <c r="G76" s="9">
        <v>40</v>
      </c>
      <c r="H76" s="10">
        <f t="shared" si="4"/>
        <v>36</v>
      </c>
      <c r="I76" s="6">
        <f t="shared" si="5"/>
        <v>5.29</v>
      </c>
      <c r="J76" s="5">
        <f t="shared" si="6"/>
        <v>14.69</v>
      </c>
      <c r="K76" s="5" t="s">
        <v>16</v>
      </c>
      <c r="L76" s="6">
        <f t="shared" si="7"/>
        <v>3600</v>
      </c>
      <c r="N76" s="18"/>
      <c r="O76" s="18"/>
      <c r="P76" s="18"/>
    </row>
    <row r="77" spans="1:16" s="19" customFormat="1" ht="15">
      <c r="A77" s="9">
        <v>70</v>
      </c>
      <c r="B77" s="9" t="s">
        <v>107</v>
      </c>
      <c r="C77" s="9" t="s">
        <v>26</v>
      </c>
      <c r="D77" s="9">
        <v>100</v>
      </c>
      <c r="E77" s="9">
        <v>29</v>
      </c>
      <c r="F77" s="9">
        <v>30</v>
      </c>
      <c r="G77" s="9">
        <v>30</v>
      </c>
      <c r="H77" s="10">
        <f t="shared" si="4"/>
        <v>29.67</v>
      </c>
      <c r="I77" s="6">
        <f t="shared" si="5"/>
        <v>0.58</v>
      </c>
      <c r="J77" s="5">
        <f t="shared" si="6"/>
        <v>1.95</v>
      </c>
      <c r="K77" s="5" t="s">
        <v>16</v>
      </c>
      <c r="L77" s="6">
        <f t="shared" si="7"/>
        <v>2967</v>
      </c>
      <c r="N77" s="18"/>
      <c r="O77" s="18"/>
      <c r="P77" s="18"/>
    </row>
    <row r="78" spans="1:16" s="19" customFormat="1" ht="15">
      <c r="A78" s="9">
        <v>71</v>
      </c>
      <c r="B78" s="9" t="s">
        <v>95</v>
      </c>
      <c r="C78" s="9" t="s">
        <v>26</v>
      </c>
      <c r="D78" s="9">
        <v>100</v>
      </c>
      <c r="E78" s="9">
        <v>27</v>
      </c>
      <c r="F78" s="9">
        <v>30</v>
      </c>
      <c r="G78" s="9">
        <v>30</v>
      </c>
      <c r="H78" s="10">
        <f t="shared" si="4"/>
        <v>29</v>
      </c>
      <c r="I78" s="6">
        <f t="shared" si="5"/>
        <v>1.73</v>
      </c>
      <c r="J78" s="5">
        <f t="shared" si="6"/>
        <v>5.97</v>
      </c>
      <c r="K78" s="5" t="s">
        <v>16</v>
      </c>
      <c r="L78" s="6">
        <f t="shared" si="7"/>
        <v>2900</v>
      </c>
      <c r="N78" s="18"/>
      <c r="O78" s="18"/>
      <c r="P78" s="18"/>
    </row>
    <row r="79" spans="1:16" s="19" customFormat="1" ht="15">
      <c r="A79" s="9">
        <v>72</v>
      </c>
      <c r="B79" s="9" t="s">
        <v>96</v>
      </c>
      <c r="C79" s="9" t="s">
        <v>26</v>
      </c>
      <c r="D79" s="9">
        <v>100</v>
      </c>
      <c r="E79" s="9">
        <v>38</v>
      </c>
      <c r="F79" s="9">
        <v>40</v>
      </c>
      <c r="G79" s="9">
        <v>40</v>
      </c>
      <c r="H79" s="10">
        <f t="shared" si="4"/>
        <v>39.33</v>
      </c>
      <c r="I79" s="6">
        <f t="shared" si="5"/>
        <v>1.15</v>
      </c>
      <c r="J79" s="5">
        <f t="shared" si="6"/>
        <v>2.92</v>
      </c>
      <c r="K79" s="5" t="s">
        <v>16</v>
      </c>
      <c r="L79" s="6">
        <f t="shared" si="7"/>
        <v>3933</v>
      </c>
      <c r="N79" s="18"/>
      <c r="O79" s="18"/>
      <c r="P79" s="18"/>
    </row>
    <row r="80" spans="1:16" s="19" customFormat="1" ht="15">
      <c r="A80" s="9">
        <v>73</v>
      </c>
      <c r="B80" s="9" t="s">
        <v>97</v>
      </c>
      <c r="C80" s="9" t="s">
        <v>26</v>
      </c>
      <c r="D80" s="9">
        <v>100</v>
      </c>
      <c r="E80" s="9">
        <v>37</v>
      </c>
      <c r="F80" s="9">
        <v>40</v>
      </c>
      <c r="G80" s="9">
        <v>40</v>
      </c>
      <c r="H80" s="10">
        <f t="shared" si="4"/>
        <v>39</v>
      </c>
      <c r="I80" s="6">
        <f t="shared" si="5"/>
        <v>1.73</v>
      </c>
      <c r="J80" s="5">
        <f t="shared" si="6"/>
        <v>4.44</v>
      </c>
      <c r="K80" s="5" t="s">
        <v>16</v>
      </c>
      <c r="L80" s="6">
        <f t="shared" si="7"/>
        <v>3900</v>
      </c>
      <c r="N80" s="18"/>
      <c r="O80" s="18"/>
      <c r="P80" s="18"/>
    </row>
    <row r="81" spans="1:16" s="19" customFormat="1" ht="15">
      <c r="A81" s="9">
        <v>74</v>
      </c>
      <c r="B81" s="9" t="s">
        <v>98</v>
      </c>
      <c r="C81" s="9" t="s">
        <v>26</v>
      </c>
      <c r="D81" s="9">
        <v>100</v>
      </c>
      <c r="E81" s="9">
        <v>37</v>
      </c>
      <c r="F81" s="9">
        <v>40</v>
      </c>
      <c r="G81" s="9">
        <v>40</v>
      </c>
      <c r="H81" s="10">
        <f t="shared" si="4"/>
        <v>39</v>
      </c>
      <c r="I81" s="6">
        <f t="shared" si="5"/>
        <v>1.73</v>
      </c>
      <c r="J81" s="5">
        <f t="shared" si="6"/>
        <v>4.44</v>
      </c>
      <c r="K81" s="5" t="s">
        <v>16</v>
      </c>
      <c r="L81" s="6">
        <f t="shared" si="7"/>
        <v>3900</v>
      </c>
      <c r="N81" s="18"/>
      <c r="O81" s="18"/>
      <c r="P81" s="18"/>
    </row>
    <row r="82" spans="1:16" s="19" customFormat="1" ht="15">
      <c r="A82" s="9">
        <v>75</v>
      </c>
      <c r="B82" s="9" t="s">
        <v>99</v>
      </c>
      <c r="C82" s="9" t="s">
        <v>26</v>
      </c>
      <c r="D82" s="9">
        <v>100</v>
      </c>
      <c r="E82" s="9">
        <v>56</v>
      </c>
      <c r="F82" s="9">
        <v>60</v>
      </c>
      <c r="G82" s="9">
        <v>60</v>
      </c>
      <c r="H82" s="10">
        <f t="shared" si="4"/>
        <v>58.67</v>
      </c>
      <c r="I82" s="6">
        <f t="shared" si="5"/>
        <v>2.31</v>
      </c>
      <c r="J82" s="5">
        <f t="shared" si="6"/>
        <v>3.94</v>
      </c>
      <c r="K82" s="5" t="s">
        <v>16</v>
      </c>
      <c r="L82" s="6">
        <f t="shared" si="7"/>
        <v>5867</v>
      </c>
      <c r="N82" s="18"/>
      <c r="O82" s="18"/>
      <c r="P82" s="18"/>
    </row>
    <row r="83" spans="1:16" s="19" customFormat="1" ht="15">
      <c r="A83" s="9">
        <v>76</v>
      </c>
      <c r="B83" s="9" t="s">
        <v>100</v>
      </c>
      <c r="C83" s="9" t="s">
        <v>26</v>
      </c>
      <c r="D83" s="9">
        <v>100</v>
      </c>
      <c r="E83" s="9">
        <v>56</v>
      </c>
      <c r="F83" s="9">
        <v>60</v>
      </c>
      <c r="G83" s="9">
        <v>60</v>
      </c>
      <c r="H83" s="10">
        <f t="shared" si="4"/>
        <v>58.67</v>
      </c>
      <c r="I83" s="6">
        <f t="shared" si="5"/>
        <v>2.31</v>
      </c>
      <c r="J83" s="5">
        <f t="shared" si="6"/>
        <v>3.94</v>
      </c>
      <c r="K83" s="5" t="s">
        <v>16</v>
      </c>
      <c r="L83" s="6">
        <f t="shared" si="7"/>
        <v>5867</v>
      </c>
      <c r="N83" s="18"/>
      <c r="O83" s="18"/>
      <c r="P83" s="18"/>
    </row>
    <row r="84" spans="1:16" s="19" customFormat="1" ht="15">
      <c r="A84" s="9">
        <v>77</v>
      </c>
      <c r="B84" s="9" t="s">
        <v>101</v>
      </c>
      <c r="C84" s="9" t="s">
        <v>26</v>
      </c>
      <c r="D84" s="9">
        <v>100</v>
      </c>
      <c r="E84" s="9">
        <v>56</v>
      </c>
      <c r="F84" s="9">
        <v>60</v>
      </c>
      <c r="G84" s="9">
        <v>60</v>
      </c>
      <c r="H84" s="10">
        <f t="shared" si="4"/>
        <v>58.67</v>
      </c>
      <c r="I84" s="6">
        <f t="shared" si="5"/>
        <v>2.31</v>
      </c>
      <c r="J84" s="5">
        <f t="shared" si="6"/>
        <v>3.94</v>
      </c>
      <c r="K84" s="5" t="s">
        <v>16</v>
      </c>
      <c r="L84" s="6">
        <f t="shared" si="7"/>
        <v>5867</v>
      </c>
      <c r="N84" s="18"/>
      <c r="O84" s="18"/>
      <c r="P84" s="18"/>
    </row>
    <row r="85" spans="1:16" s="19" customFormat="1" ht="15">
      <c r="A85" s="9">
        <v>78</v>
      </c>
      <c r="B85" s="9" t="s">
        <v>102</v>
      </c>
      <c r="C85" s="9" t="s">
        <v>26</v>
      </c>
      <c r="D85" s="9">
        <v>100</v>
      </c>
      <c r="E85" s="9">
        <v>55</v>
      </c>
      <c r="F85" s="9">
        <v>60</v>
      </c>
      <c r="G85" s="9">
        <v>60</v>
      </c>
      <c r="H85" s="10">
        <f t="shared" si="4"/>
        <v>58.33</v>
      </c>
      <c r="I85" s="6">
        <f t="shared" si="5"/>
        <v>2.89</v>
      </c>
      <c r="J85" s="5">
        <f t="shared" si="6"/>
        <v>4.95</v>
      </c>
      <c r="K85" s="5" t="s">
        <v>16</v>
      </c>
      <c r="L85" s="6">
        <f t="shared" si="7"/>
        <v>5833</v>
      </c>
      <c r="N85" s="18"/>
      <c r="O85" s="18"/>
      <c r="P85" s="18"/>
    </row>
    <row r="86" spans="1:16" s="19" customFormat="1" ht="15">
      <c r="A86" s="9">
        <v>79</v>
      </c>
      <c r="B86" s="9" t="s">
        <v>103</v>
      </c>
      <c r="C86" s="9" t="s">
        <v>26</v>
      </c>
      <c r="D86" s="9">
        <v>100</v>
      </c>
      <c r="E86" s="9">
        <v>55</v>
      </c>
      <c r="F86" s="9">
        <v>60</v>
      </c>
      <c r="G86" s="9">
        <v>60</v>
      </c>
      <c r="H86" s="10">
        <f t="shared" si="4"/>
        <v>58.33</v>
      </c>
      <c r="I86" s="6">
        <f t="shared" si="5"/>
        <v>2.89</v>
      </c>
      <c r="J86" s="5">
        <f t="shared" si="6"/>
        <v>4.95</v>
      </c>
      <c r="K86" s="5" t="s">
        <v>16</v>
      </c>
      <c r="L86" s="6">
        <f t="shared" si="7"/>
        <v>5833</v>
      </c>
      <c r="N86" s="18"/>
      <c r="O86" s="18"/>
      <c r="P86" s="18"/>
    </row>
    <row r="87" spans="1:16" s="19" customFormat="1" ht="15">
      <c r="A87" s="9">
        <v>80</v>
      </c>
      <c r="B87" s="9" t="s">
        <v>104</v>
      </c>
      <c r="C87" s="9" t="s">
        <v>26</v>
      </c>
      <c r="D87" s="9">
        <v>100</v>
      </c>
      <c r="E87" s="9">
        <v>61</v>
      </c>
      <c r="F87" s="9">
        <v>60</v>
      </c>
      <c r="G87" s="9">
        <v>65</v>
      </c>
      <c r="H87" s="10">
        <f t="shared" si="4"/>
        <v>62</v>
      </c>
      <c r="I87" s="6">
        <f t="shared" si="5"/>
        <v>2.65</v>
      </c>
      <c r="J87" s="5">
        <f t="shared" si="6"/>
        <v>4.27</v>
      </c>
      <c r="K87" s="5" t="s">
        <v>16</v>
      </c>
      <c r="L87" s="6">
        <f t="shared" si="7"/>
        <v>6200</v>
      </c>
      <c r="N87" s="18"/>
      <c r="O87" s="18"/>
      <c r="P87" s="18"/>
    </row>
    <row r="88" spans="1:16" s="19" customFormat="1" ht="15">
      <c r="A88" s="9">
        <v>81</v>
      </c>
      <c r="B88" s="9" t="s">
        <v>105</v>
      </c>
      <c r="C88" s="9" t="s">
        <v>26</v>
      </c>
      <c r="D88" s="9">
        <v>100</v>
      </c>
      <c r="E88" s="9">
        <v>51</v>
      </c>
      <c r="F88" s="9">
        <v>60</v>
      </c>
      <c r="G88" s="9">
        <v>55</v>
      </c>
      <c r="H88" s="10">
        <f t="shared" si="4"/>
        <v>55.33</v>
      </c>
      <c r="I88" s="6">
        <f t="shared" si="5"/>
        <v>4.51</v>
      </c>
      <c r="J88" s="5">
        <f t="shared" si="6"/>
        <v>8.15</v>
      </c>
      <c r="K88" s="5" t="s">
        <v>16</v>
      </c>
      <c r="L88" s="6">
        <f t="shared" si="7"/>
        <v>5533</v>
      </c>
      <c r="N88" s="18"/>
      <c r="O88" s="18"/>
      <c r="P88" s="18"/>
    </row>
    <row r="89" spans="1:16" s="19" customFormat="1" ht="15">
      <c r="A89" s="9">
        <v>82</v>
      </c>
      <c r="B89" s="9" t="s">
        <v>106</v>
      </c>
      <c r="C89" s="9" t="s">
        <v>26</v>
      </c>
      <c r="D89" s="9">
        <v>100</v>
      </c>
      <c r="E89" s="9">
        <v>51</v>
      </c>
      <c r="F89" s="9">
        <v>60</v>
      </c>
      <c r="G89" s="9">
        <v>55</v>
      </c>
      <c r="H89" s="10">
        <f t="shared" si="4"/>
        <v>55.33</v>
      </c>
      <c r="I89" s="6">
        <f t="shared" si="5"/>
        <v>4.51</v>
      </c>
      <c r="J89" s="5">
        <f t="shared" si="6"/>
        <v>8.15</v>
      </c>
      <c r="K89" s="5" t="s">
        <v>16</v>
      </c>
      <c r="L89" s="6">
        <v>5533</v>
      </c>
      <c r="N89" s="18"/>
      <c r="O89" s="18"/>
      <c r="P89" s="18"/>
    </row>
    <row r="90" spans="1:12" s="19" customFormat="1" ht="15.75" thickBot="1">
      <c r="A90" s="27" t="s">
        <v>6</v>
      </c>
      <c r="B90" s="27"/>
      <c r="C90" s="11"/>
      <c r="D90" s="27"/>
      <c r="E90" s="27"/>
      <c r="F90" s="27"/>
      <c r="G90" s="27"/>
      <c r="H90" s="27"/>
      <c r="I90" s="27"/>
      <c r="J90" s="27"/>
      <c r="K90" s="13"/>
      <c r="L90" s="17">
        <f>SUM(L8:L89)</f>
        <v>529186.67</v>
      </c>
    </row>
    <row r="91" spans="1:12" s="19" customFormat="1" ht="16.5" thickTop="1">
      <c r="A91" s="18"/>
      <c r="B91" s="12" t="s">
        <v>7</v>
      </c>
      <c r="C91" s="12"/>
      <c r="D91" s="12"/>
      <c r="E91" s="12"/>
      <c r="F91" s="12"/>
      <c r="G91" s="12"/>
      <c r="H91" s="12"/>
      <c r="I91" s="12"/>
      <c r="J91" s="12"/>
      <c r="K91" s="12"/>
      <c r="L91" s="1"/>
    </row>
    <row r="92" spans="1:12" s="19" customFormat="1" ht="15.75">
      <c r="A92" s="2"/>
      <c r="B92" s="32" t="s">
        <v>10</v>
      </c>
      <c r="C92" s="32"/>
      <c r="D92" s="32"/>
      <c r="E92" s="32"/>
      <c r="F92" s="32"/>
      <c r="G92" s="32"/>
      <c r="H92" s="32"/>
      <c r="I92" s="32"/>
      <c r="J92" s="32"/>
      <c r="K92" s="32"/>
      <c r="L92" s="1"/>
    </row>
    <row r="93" spans="1:12" s="19" customFormat="1" ht="15.75">
      <c r="A93" s="18"/>
      <c r="B93" s="32" t="s">
        <v>11</v>
      </c>
      <c r="C93" s="32"/>
      <c r="D93" s="32"/>
      <c r="E93" s="32"/>
      <c r="F93" s="32"/>
      <c r="G93" s="32"/>
      <c r="H93" s="32"/>
      <c r="I93" s="32"/>
      <c r="J93" s="32"/>
      <c r="K93" s="32"/>
      <c r="L93" s="1"/>
    </row>
    <row r="94" spans="1:12" s="19" customFormat="1" ht="15.75">
      <c r="A94" s="18"/>
      <c r="B94" s="32" t="s">
        <v>12</v>
      </c>
      <c r="C94" s="32"/>
      <c r="D94" s="32"/>
      <c r="E94" s="32"/>
      <c r="F94" s="32"/>
      <c r="G94" s="32"/>
      <c r="H94" s="32"/>
      <c r="I94" s="32"/>
      <c r="J94" s="32"/>
      <c r="K94" s="32"/>
      <c r="L94" s="1"/>
    </row>
    <row r="95" spans="1:12" s="19" customFormat="1" ht="15.75">
      <c r="A95" s="18"/>
      <c r="B95" s="32" t="s">
        <v>13</v>
      </c>
      <c r="C95" s="32"/>
      <c r="D95" s="32"/>
      <c r="E95" s="32"/>
      <c r="F95" s="32"/>
      <c r="G95" s="32"/>
      <c r="H95" s="32"/>
      <c r="I95" s="32"/>
      <c r="J95" s="32"/>
      <c r="K95" s="32"/>
      <c r="L95" s="1"/>
    </row>
    <row r="96" spans="1:12" s="19" customFormat="1" ht="15.75">
      <c r="A96" s="18"/>
      <c r="B96" s="32" t="s">
        <v>14</v>
      </c>
      <c r="C96" s="32"/>
      <c r="D96" s="32"/>
      <c r="E96" s="32"/>
      <c r="F96" s="32"/>
      <c r="G96" s="32"/>
      <c r="H96" s="32"/>
      <c r="I96" s="32"/>
      <c r="J96" s="32"/>
      <c r="K96" s="32"/>
      <c r="L96" s="1"/>
    </row>
    <row r="97" spans="1:12" s="19" customFormat="1" ht="15.75">
      <c r="A97" s="18"/>
      <c r="B97" s="32" t="s">
        <v>15</v>
      </c>
      <c r="C97" s="32"/>
      <c r="D97" s="32"/>
      <c r="E97" s="32"/>
      <c r="F97" s="32"/>
      <c r="G97" s="32"/>
      <c r="H97" s="32"/>
      <c r="I97" s="32"/>
      <c r="J97" s="32"/>
      <c r="K97" s="32"/>
      <c r="L97" s="1"/>
    </row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</sheetData>
  <sheetProtection/>
  <mergeCells count="15">
    <mergeCell ref="B97:K97"/>
    <mergeCell ref="D90:J90"/>
    <mergeCell ref="B92:K92"/>
    <mergeCell ref="B93:K93"/>
    <mergeCell ref="B94:K94"/>
    <mergeCell ref="B95:K95"/>
    <mergeCell ref="B96:K96"/>
    <mergeCell ref="E4:L4"/>
    <mergeCell ref="A5:D5"/>
    <mergeCell ref="E5:L5"/>
    <mergeCell ref="A90:B90"/>
    <mergeCell ref="A1:K1"/>
    <mergeCell ref="A3:K3"/>
    <mergeCell ref="A4:D4"/>
    <mergeCell ref="A2:K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2" r:id="rId7"/>
  <drawing r:id="rId6"/>
  <legacyDrawing r:id="rId5"/>
  <oleObjects>
    <oleObject progId="Equation.3" shapeId="710177" r:id="rId1"/>
    <oleObject progId="Equation.3" shapeId="710178" r:id="rId2"/>
    <oleObject progId="Equation.3" shapeId="710179" r:id="rId3"/>
    <oleObject progId="Equation.3" shapeId="71018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Мартьянов Константин Александрович</cp:lastModifiedBy>
  <cp:lastPrinted>2021-06-07T11:34:35Z</cp:lastPrinted>
  <dcterms:created xsi:type="dcterms:W3CDTF">2014-07-02T09:07:27Z</dcterms:created>
  <dcterms:modified xsi:type="dcterms:W3CDTF">2021-12-21T12:37:21Z</dcterms:modified>
  <cp:category/>
  <cp:version/>
  <cp:contentType/>
  <cp:contentStatus/>
</cp:coreProperties>
</file>