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<sst xmlns="http://schemas.openxmlformats.org/spreadsheetml/2006/main" count="19" uniqueCount="19">
  <si>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</t>
  </si>
  <si>
    <t>Наименование предмета контракта</t>
  </si>
  <si>
    <t>Ед. изм</t>
  </si>
  <si>
    <t>Кол-во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</si>
  <si>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</si>
  <si>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</si>
  <si>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 xml:space="preserve">Средняя арифметическая цена за единицу     &lt;ц&gt; </t>
  </si>
  <si>
    <t>Среднее квадратичное отклонение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</si>
  <si>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</si>
  <si>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r>
      <t xml:space="preserve">коэффициент вариации цен V (%)           </t>
    </r>
    <r>
      <rPr>
        <b/>
        <i/>
        <sz val="14"/>
        <rFont val="Times New Roman"/>
        <family val="1"/>
      </rPr>
      <t xml:space="preserve">         (не должен превышать 33%)</t>
    </r>
  </si>
  <si>
    <t xml:space="preserve">ИТОГО: </t>
  </si>
  <si>
    <t>Н(М)ЦК, ЦКЕП, определяемая методом сопоставимых рыночных цен (анализа рынка)</t>
  </si>
  <si>
    <t>тонна</t>
  </si>
  <si>
    <t xml:space="preserve">Расчет и обоснование начальной (максимальной) цены контракта (далее - Н(М)ЦК) на поставку сенажа
</t>
  </si>
  <si>
    <t>Поставщик №3</t>
  </si>
  <si>
    <t>Поставщик №2 (К/П № 23 от 27.09.2021</t>
  </si>
  <si>
    <t>Поставщик №1 (К/П № 31от 08.12.2021)</t>
  </si>
  <si>
    <t>Сено</t>
  </si>
  <si>
    <t>ИТОГО: начальная (максимальная) цена контракта  составила 6881000,00 (шесть миллионов восемьсот восемьдесят одна тысяча ) рублей  00 копеек.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</si>
</sst>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</xdr:row>
      <xdr:rowOff>1200150</xdr:rowOff>
    </xdr:from>
    <xdr:to>
      <xdr:col>11</xdr:col>
      <xdr:colOff>47625</xdr:colOff>
      <xdr:row>3</xdr:row>
      <xdr:rowOff>1562100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457575"/>
          <a:ext cx="1838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3</xdr:row>
      <xdr:rowOff>857250</xdr:rowOff>
    </xdr:from>
    <xdr:to>
      <xdr:col>9</xdr:col>
      <xdr:colOff>1257300</xdr:colOff>
      <xdr:row>3</xdr:row>
      <xdr:rowOff>1371600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57950" y="3114675"/>
          <a:ext cx="1162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3</xdr:row>
      <xdr:rowOff>1847850</xdr:rowOff>
    </xdr:from>
    <xdr:to>
      <xdr:col>11</xdr:col>
      <xdr:colOff>3400425</xdr:colOff>
      <xdr:row>3</xdr:row>
      <xdr:rowOff>2609850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20275" y="4105275"/>
          <a:ext cx="3133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1123950</xdr:colOff>
      <xdr:row>3</xdr:row>
      <xdr:rowOff>1457325</xdr:rowOff>
    </xdr:from>
    <xdr:to>
      <xdr:col>11</xdr:col>
      <xdr:colOff>1276350</xdr:colOff>
      <xdr:row>3</xdr:row>
      <xdr:rowOff>1685925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77525" y="3714750"/>
          <a:ext cx="152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tabSelected="1" zoomScale="80" zoomScaleNormal="80" zoomScalePageLayoutView="0" workbookViewId="0" topLeftCell="A1">
      <selection activeCell="P5" sqref="P5"/>
    </sheetView>
  </sheetViews>
  <sheetFormatPr defaultColWidth="9.140625" defaultRowHeight="15"/>
  <cols>
    <col min="2" max="2" width="5.57421875" style="0" customWidth="1"/>
    <col min="3" max="3" width="18.00390625" style="0" customWidth="1"/>
    <col min="6" max="8" width="11.00390625" style="0" bestFit="1" customWidth="1"/>
    <col min="9" max="9" width="11.421875" style="0" customWidth="1"/>
    <col min="10" max="10" width="20.140625" style="0" customWidth="1"/>
    <col min="11" max="11" width="27.7109375" style="0" customWidth="1"/>
    <col min="12" max="12" width="55.421875" style="0" customWidth="1"/>
    <col min="13" max="14" width="9.140625" style="0" customWidth="1"/>
  </cols>
  <sheetData>
    <row r="1" ht="58.5" customHeight="1"/>
    <row r="2" spans="2:12" ht="50.25" customHeight="1">
      <c r="B2" s="15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ht="69" customHeight="1">
      <c r="B3" s="20" t="s">
        <v>0</v>
      </c>
      <c r="C3" s="20" t="s">
        <v>1</v>
      </c>
      <c r="D3" s="20" t="s">
        <v>2</v>
      </c>
      <c r="E3" s="20" t="s">
        <v>3</v>
      </c>
      <c r="F3" s="15" t="s">
        <v>4</v>
      </c>
      <c r="G3" s="16"/>
      <c r="H3" s="17"/>
      <c r="I3" s="22" t="s">
        <v>5</v>
      </c>
      <c r="J3" s="23"/>
      <c r="K3" s="24"/>
      <c r="L3" s="3" t="s">
        <v>11</v>
      </c>
    </row>
    <row r="4" spans="2:12" ht="207.75" customHeight="1">
      <c r="B4" s="21"/>
      <c r="C4" s="21"/>
      <c r="D4" s="21"/>
      <c r="E4" s="21"/>
      <c r="F4" s="9" t="s">
        <v>16</v>
      </c>
      <c r="G4" s="9" t="s">
        <v>15</v>
      </c>
      <c r="H4" s="9" t="s">
        <v>14</v>
      </c>
      <c r="I4" s="10" t="s">
        <v>6</v>
      </c>
      <c r="J4" s="9" t="s">
        <v>7</v>
      </c>
      <c r="K4" s="9" t="s">
        <v>9</v>
      </c>
      <c r="L4" s="9" t="s">
        <v>8</v>
      </c>
    </row>
    <row r="5" spans="2:12" ht="63" customHeight="1">
      <c r="B5" s="8">
        <v>1</v>
      </c>
      <c r="C5" s="11" t="s">
        <v>17</v>
      </c>
      <c r="D5" s="4" t="s">
        <v>12</v>
      </c>
      <c r="E5" s="4">
        <v>700</v>
      </c>
      <c r="F5" s="6">
        <v>9830</v>
      </c>
      <c r="G5" s="6"/>
      <c r="H5" s="6"/>
      <c r="I5" s="6">
        <f>AVERAGE(F5,G5,H5)</f>
        <v>9830</v>
      </c>
      <c r="J5" s="5" t="e">
        <f>STDEV(F5:H5)</f>
        <v>#DIV/0!</v>
      </c>
      <c r="K5" s="5" t="e">
        <f>(STDEV(F5:H5)/I5)*100</f>
        <v>#DIV/0!</v>
      </c>
      <c r="L5" s="7">
        <f>E5*I5</f>
        <v>6881000</v>
      </c>
    </row>
    <row r="6" spans="2:12" ht="18.75" customHeight="1">
      <c r="B6" s="18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2">
        <f>SUM(+L5)</f>
        <v>6881000</v>
      </c>
    </row>
    <row r="7" spans="2:12" ht="44.25" customHeight="1">
      <c r="B7" s="13" t="s">
        <v>18</v>
      </c>
      <c r="C7" s="14"/>
      <c r="D7" s="14"/>
      <c r="E7" s="14"/>
      <c r="F7" s="14"/>
      <c r="G7" s="14"/>
      <c r="H7" s="14"/>
      <c r="I7" s="14"/>
      <c r="J7" s="14"/>
      <c r="K7" s="14"/>
      <c r="L7" s="14"/>
    </row>
    <row r="8" ht="22.5">
      <c r="B8" s="1"/>
    </row>
    <row r="9" ht="22.5">
      <c r="B9" s="1"/>
    </row>
    <row r="10" ht="22.5">
      <c r="B10" s="1"/>
    </row>
    <row r="11" ht="22.5">
      <c r="B11" s="1"/>
    </row>
    <row r="12" ht="22.5">
      <c r="B12" s="1"/>
    </row>
    <row r="13" ht="22.5">
      <c r="B13" s="1"/>
    </row>
    <row r="14" ht="22.5">
      <c r="B14" s="1"/>
    </row>
    <row r="15" ht="22.5">
      <c r="B15" s="1"/>
    </row>
    <row r="16" ht="22.5">
      <c r="B16" s="1"/>
    </row>
    <row r="20" ht="20.25">
      <c r="K20" s="2"/>
    </row>
  </sheetData>
  <sheetProtection/>
  <mergeCells count="9">
    <mergeCell ref="B7:L7"/>
    <mergeCell ref="B2:L2"/>
    <mergeCell ref="B6:K6"/>
    <mergeCell ref="B3:B4"/>
    <mergeCell ref="C3:C4"/>
    <mergeCell ref="D3:D4"/>
    <mergeCell ref="E3:E4"/>
    <mergeCell ref="F3:H3"/>
    <mergeCell ref="I3:K3"/>
  </mergeCells>
  <printOptions/>
  <pageMargins left="0.31496062992125984" right="0.31496062992125984" top="0.7480314960629921" bottom="0.35433070866141736" header="0" footer="0"/>
  <pageSetup firstPageNumber="41" useFirstPageNumber="1" fitToHeight="1" fitToWidth="1" horizontalDpi="180" verticalDpi="18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2022-01-17T05:27:58Z</dcterms:modified>
  <cp:category/>
  <cp:version/>
  <cp:contentType/>
  <cp:contentStatus/>
</cp:coreProperties>
</file>