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och35\Desktop\БУХГАЛТЕРИЯ 1\Бухгалтерия\АУКЦИОН, ЗАПРОС КОТИРОВОК\КВАНТОРИУМ\Оборудование\Документы\"/>
    </mc:Choice>
  </mc:AlternateContent>
  <xr:revisionPtr revIDLastSave="0" documentId="13_ncr:1_{EF0A1750-0BF1-4142-98B5-8113065E64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НМЦК" sheetId="4" r:id="rId1"/>
  </sheets>
  <definedNames>
    <definedName name="sub_2" localSheetId="0">НМЦК!$A$5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4" l="1"/>
  <c r="K23" i="4"/>
  <c r="I23" i="4"/>
  <c r="H10" i="4"/>
  <c r="G10" i="4" s="1"/>
  <c r="H11" i="4"/>
  <c r="G11" i="4" s="1"/>
  <c r="H12" i="4"/>
  <c r="G12" i="4" s="1"/>
  <c r="H13" i="4"/>
  <c r="G13" i="4" s="1"/>
  <c r="H14" i="4"/>
  <c r="G14" i="4" s="1"/>
  <c r="H15" i="4"/>
  <c r="G15" i="4" s="1"/>
  <c r="H16" i="4"/>
  <c r="G16" i="4" s="1"/>
  <c r="H17" i="4"/>
  <c r="G17" i="4" s="1"/>
  <c r="H18" i="4"/>
  <c r="G18" i="4" s="1"/>
  <c r="H19" i="4"/>
  <c r="G19" i="4" s="1"/>
  <c r="H20" i="4"/>
  <c r="G20" i="4" s="1"/>
  <c r="H21" i="4"/>
  <c r="G21" i="4" s="1"/>
  <c r="H22" i="4"/>
  <c r="G22" i="4" s="1"/>
  <c r="H23" i="4" l="1"/>
</calcChain>
</file>

<file path=xl/sharedStrings.xml><?xml version="1.0" encoding="utf-8"?>
<sst xmlns="http://schemas.openxmlformats.org/spreadsheetml/2006/main" count="68" uniqueCount="44">
  <si>
    <t>№ п/п</t>
  </si>
  <si>
    <t>Сумма, руб.</t>
  </si>
  <si>
    <t>Цена,  руб.</t>
  </si>
  <si>
    <t>объект закупки*</t>
  </si>
  <si>
    <t xml:space="preserve">Обоснование начальной (максимальной) цены договора методом сопоставимых рыночных цен  </t>
  </si>
  <si>
    <t>Расчет НМЦД:</t>
  </si>
  <si>
    <t xml:space="preserve">                                                                (подпись)</t>
  </si>
  <si>
    <t>ОКПД2</t>
  </si>
  <si>
    <t>Итого</t>
  </si>
  <si>
    <t xml:space="preserve">Цена за единицу, руб. </t>
  </si>
  <si>
    <t>Директор МАОУ СОШ № 35: __________________/М.И. Упит/</t>
  </si>
  <si>
    <t>шт</t>
  </si>
  <si>
    <t>Станок лазерной резки с числовым программным управлением</t>
  </si>
  <si>
    <t>Многофункциональная станция для механической обработки и прототипирования</t>
  </si>
  <si>
    <t>Набор фрез</t>
  </si>
  <si>
    <t>Фрезерный станок учебный</t>
  </si>
  <si>
    <t>Емкость для травления плат</t>
  </si>
  <si>
    <t>Утюг</t>
  </si>
  <si>
    <t>Трансферная бумага</t>
  </si>
  <si>
    <t>Стеклотекстолит</t>
  </si>
  <si>
    <t>Паяльная станция</t>
  </si>
  <si>
    <t>Любительская мобильная воздушная система с возможностью визуального управления от первого лица</t>
  </si>
  <si>
    <t>Учебная летающая робототехническая система с CV камерой</t>
  </si>
  <si>
    <t>Полигон для БПЛА</t>
  </si>
  <si>
    <t xml:space="preserve">Лазерный дальномер </t>
  </si>
  <si>
    <t>ОКВЭД</t>
  </si>
  <si>
    <t>Начальная (максимальная) цена контракта (далее - НМЦД)</t>
  </si>
  <si>
    <t>Источники информации для определения НМЦД (с приложением подтверждающих документов)</t>
  </si>
  <si>
    <t>Приложение № 2 к информационной карте</t>
  </si>
  <si>
    <t>Коммерческое предложение ООО "Техноквантум" (вход. № 1)</t>
  </si>
  <si>
    <t>Коммерческое предложение ООО "Партнер" (вход. № 2)</t>
  </si>
  <si>
    <t>28.41.22.130</t>
  </si>
  <si>
    <t>28.13.22.000</t>
  </si>
  <si>
    <t>28.09.70.110</t>
  </si>
  <si>
    <t>17.12.13.110</t>
  </si>
  <si>
    <t>25.73.40.160</t>
  </si>
  <si>
    <t>32.99.53.110</t>
  </si>
  <si>
    <t>32.99.53</t>
  </si>
  <si>
    <t>28.99.12.190</t>
  </si>
  <si>
    <t>23.14.12.190</t>
  </si>
  <si>
    <t>Ед. 
изм.</t>
  </si>
  <si>
    <t>Кол-во</t>
  </si>
  <si>
    <t>Коммерческое предложение ООО "СитиМедиа" (вход. № 3)</t>
  </si>
  <si>
    <t xml:space="preserve">Лот №2: Поставка обрабатывающего оборудования и расходных материалов для образовательного процесса в детском технопарке «КВАНТОРИУМ» в рамках реализации федерального проекта «Успех каждого ребенка» национального проекта «ОБРАЗОВАНИЕ»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</si>
</sst>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_₽"/>
  </numFmts>
  <fonts count="17" x14ac:knownFonts="1">
    <font>
      <sz val="10"/>
      <name val="Arial"/>
    </font>
    <font>
      <sz val="10"/>
      <name val="Arial"/>
    </font>
    <font>
      <sz val="14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.5"/>
      <name val="Times New Roman"/>
      <family val="1"/>
      <charset val="204"/>
    </font>
    <font>
      <sz val="10.5"/>
      <name val="Arial"/>
      <family val="2"/>
      <charset val="204"/>
    </font>
    <font>
      <sz val="13"/>
      <name val="Times New Roman"/>
      <family val="1"/>
      <charset val="204"/>
    </font>
    <font>
      <sz val="13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3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3" applyFont="1" applyFill="1"/>
    <xf numFmtId="0" fontId="2" fillId="0" borderId="0" xfId="3" applyFont="1" applyFill="1" applyAlignment="1"/>
    <xf numFmtId="0" fontId="4" fillId="0" borderId="0" xfId="0" applyFont="1" applyFill="1"/>
    <xf numFmtId="164" fontId="4" fillId="0" borderId="0" xfId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6" fillId="0" borderId="0" xfId="3" applyFont="1" applyFill="1" applyAlignment="1">
      <alignment horizontal="left" vertical="top"/>
    </xf>
    <xf numFmtId="0" fontId="2" fillId="0" borderId="0" xfId="0" applyFont="1" applyFill="1" applyAlignment="1">
      <alignment wrapText="1"/>
    </xf>
    <xf numFmtId="0" fontId="2" fillId="0" borderId="0" xfId="3" applyFont="1" applyFill="1" applyAlignment="1">
      <alignment wrapText="1"/>
    </xf>
    <xf numFmtId="0" fontId="4" fillId="0" borderId="0" xfId="3" applyFont="1" applyFill="1" applyAlignment="1">
      <alignment horizontal="left" vertical="top" wrapText="1"/>
    </xf>
    <xf numFmtId="0" fontId="9" fillId="0" borderId="0" xfId="0" applyFont="1"/>
    <xf numFmtId="0" fontId="4" fillId="0" borderId="0" xfId="0" applyFont="1"/>
    <xf numFmtId="0" fontId="8" fillId="0" borderId="0" xfId="0" applyFont="1" applyFill="1"/>
    <xf numFmtId="0" fontId="0" fillId="0" borderId="0" xfId="0" applyAlignment="1"/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/>
    <xf numFmtId="0" fontId="11" fillId="0" borderId="0" xfId="0" applyFont="1" applyAlignment="1"/>
    <xf numFmtId="0" fontId="6" fillId="0" borderId="0" xfId="0" applyFont="1" applyFill="1" applyBorder="1" applyAlignment="1">
      <alignment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165" fontId="4" fillId="0" borderId="2" xfId="2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12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4" fillId="0" borderId="1" xfId="2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top" wrapText="1"/>
    </xf>
  </cellXfs>
  <cellStyles count="4">
    <cellStyle name="Денежный" xfId="1" builtinId="4"/>
    <cellStyle name="Обычный" xfId="0" builtinId="0"/>
    <cellStyle name="Обычный_печатная форма Решения о проведении конкурса" xfId="2" xr:uid="{00000000-0005-0000-0000-000002000000}"/>
    <cellStyle name="Обычный_Плат. нов. (2)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tabSelected="1" zoomScaleNormal="100" workbookViewId="0">
      <selection activeCell="D35" sqref="D35"/>
    </sheetView>
  </sheetViews>
  <sheetFormatPr defaultColWidth="9.1796875" defaultRowHeight="13" x14ac:dyDescent="0.3"/>
  <cols>
    <col min="1" max="1" width="4.81640625" style="4" customWidth="1"/>
    <col min="2" max="2" width="12.81640625" style="4" hidden="1" customWidth="1"/>
    <col min="3" max="3" width="11.453125" style="4" customWidth="1"/>
    <col min="4" max="4" width="41.453125" style="4" customWidth="1"/>
    <col min="5" max="5" width="5" style="4" customWidth="1"/>
    <col min="6" max="6" width="7.1796875" style="4" customWidth="1"/>
    <col min="7" max="7" width="11.54296875" style="4" customWidth="1"/>
    <col min="8" max="11" width="17" style="4" customWidth="1"/>
    <col min="12" max="12" width="8.81640625" style="4" customWidth="1"/>
    <col min="13" max="13" width="11.54296875" style="4" customWidth="1"/>
    <col min="14" max="16384" width="9.1796875" style="4"/>
  </cols>
  <sheetData>
    <row r="1" spans="1:13" s="1" customFormat="1" ht="27" customHeight="1" x14ac:dyDescent="0.4">
      <c r="E1" s="41" t="s">
        <v>28</v>
      </c>
      <c r="F1" s="41"/>
      <c r="G1" s="41"/>
      <c r="H1" s="41"/>
      <c r="I1" s="41"/>
      <c r="J1" s="41"/>
      <c r="K1" s="41"/>
      <c r="L1" s="15"/>
      <c r="M1" s="15"/>
    </row>
    <row r="2" spans="1:13" s="1" customFormat="1" ht="9.75" hidden="1" customHeight="1" x14ac:dyDescent="0.4">
      <c r="E2" s="9"/>
      <c r="I2" s="7"/>
      <c r="J2" s="7"/>
      <c r="K2" s="7"/>
      <c r="L2" s="7"/>
      <c r="M2" s="7"/>
    </row>
    <row r="3" spans="1:13" s="2" customFormat="1" ht="17.5" customHeight="1" x14ac:dyDescent="0.4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22"/>
      <c r="M3" s="22"/>
    </row>
    <row r="4" spans="1:13" s="2" customFormat="1" ht="7.5" customHeight="1" x14ac:dyDescent="0.4">
      <c r="A4" s="3"/>
      <c r="B4" s="3"/>
      <c r="C4" s="3"/>
      <c r="D4" s="3"/>
      <c r="E4" s="10"/>
      <c r="F4" s="3"/>
      <c r="G4" s="3"/>
      <c r="H4" s="3"/>
      <c r="I4" s="3"/>
      <c r="J4" s="3"/>
      <c r="K4" s="3"/>
    </row>
    <row r="5" spans="1:13" s="2" customFormat="1" ht="57" customHeight="1" x14ac:dyDescent="0.4">
      <c r="A5" s="3"/>
      <c r="B5" s="43" t="s">
        <v>43</v>
      </c>
      <c r="C5" s="43"/>
      <c r="D5" s="43"/>
      <c r="E5" s="43"/>
      <c r="F5" s="43"/>
      <c r="G5" s="43"/>
      <c r="H5" s="43"/>
      <c r="I5" s="43"/>
      <c r="J5" s="43"/>
      <c r="K5" s="43"/>
      <c r="L5" s="16"/>
      <c r="M5" s="16"/>
    </row>
    <row r="6" spans="1:13" ht="16.5" customHeight="1" x14ac:dyDescent="0.3">
      <c r="D6" s="8" t="s">
        <v>5</v>
      </c>
      <c r="E6" s="11"/>
      <c r="F6" s="5"/>
      <c r="G6" s="5"/>
      <c r="H6" s="5"/>
      <c r="I6" s="5"/>
      <c r="J6" s="5"/>
    </row>
    <row r="7" spans="1:13" s="6" customFormat="1" ht="38.5" customHeight="1" x14ac:dyDescent="0.25">
      <c r="A7" s="38" t="s">
        <v>0</v>
      </c>
      <c r="B7" s="40" t="s">
        <v>25</v>
      </c>
      <c r="C7" s="40" t="s">
        <v>7</v>
      </c>
      <c r="D7" s="42" t="s">
        <v>3</v>
      </c>
      <c r="E7" s="42" t="s">
        <v>40</v>
      </c>
      <c r="F7" s="42" t="s">
        <v>41</v>
      </c>
      <c r="G7" s="42" t="s">
        <v>26</v>
      </c>
      <c r="H7" s="42"/>
      <c r="I7" s="38" t="s">
        <v>27</v>
      </c>
      <c r="J7" s="38"/>
      <c r="K7" s="38"/>
      <c r="L7" s="23"/>
    </row>
    <row r="8" spans="1:13" s="6" customFormat="1" ht="67.5" customHeight="1" x14ac:dyDescent="0.35">
      <c r="A8" s="38"/>
      <c r="B8" s="40"/>
      <c r="C8" s="40"/>
      <c r="D8" s="42"/>
      <c r="E8" s="42"/>
      <c r="F8" s="42"/>
      <c r="G8" s="42" t="s">
        <v>9</v>
      </c>
      <c r="H8" s="42" t="s">
        <v>1</v>
      </c>
      <c r="I8" s="25" t="s">
        <v>29</v>
      </c>
      <c r="J8" s="25" t="s">
        <v>30</v>
      </c>
      <c r="K8" s="25" t="s">
        <v>42</v>
      </c>
      <c r="L8" s="18"/>
    </row>
    <row r="9" spans="1:13" s="6" customFormat="1" ht="19.5" customHeight="1" x14ac:dyDescent="0.35">
      <c r="A9" s="38"/>
      <c r="B9" s="40"/>
      <c r="C9" s="40"/>
      <c r="D9" s="42"/>
      <c r="E9" s="42"/>
      <c r="F9" s="42"/>
      <c r="G9" s="42"/>
      <c r="H9" s="42"/>
      <c r="I9" s="25" t="s">
        <v>2</v>
      </c>
      <c r="J9" s="25" t="s">
        <v>2</v>
      </c>
      <c r="K9" s="25" t="s">
        <v>2</v>
      </c>
      <c r="L9" s="18"/>
    </row>
    <row r="10" spans="1:13" s="6" customFormat="1" ht="26" x14ac:dyDescent="0.35">
      <c r="A10" s="30">
        <v>1</v>
      </c>
      <c r="B10" s="32" t="s">
        <v>37</v>
      </c>
      <c r="C10" s="32" t="s">
        <v>36</v>
      </c>
      <c r="D10" s="33" t="s">
        <v>12</v>
      </c>
      <c r="E10" s="30" t="s">
        <v>11</v>
      </c>
      <c r="F10" s="30">
        <v>1</v>
      </c>
      <c r="G10" s="27">
        <f t="shared" ref="G10:G22" si="0">H10/F10</f>
        <v>836171.1333333333</v>
      </c>
      <c r="H10" s="27">
        <f t="shared" ref="H10:H22" si="1">SUM(I10:K10)/3</f>
        <v>836171.1333333333</v>
      </c>
      <c r="I10" s="28">
        <v>823620</v>
      </c>
      <c r="J10" s="28">
        <v>844801</v>
      </c>
      <c r="K10" s="28">
        <v>840092.4</v>
      </c>
      <c r="L10" s="18"/>
    </row>
    <row r="11" spans="1:13" s="6" customFormat="1" ht="26" x14ac:dyDescent="0.35">
      <c r="A11" s="30">
        <v>2</v>
      </c>
      <c r="B11" s="32" t="s">
        <v>37</v>
      </c>
      <c r="C11" s="32" t="s">
        <v>36</v>
      </c>
      <c r="D11" s="33" t="s">
        <v>13</v>
      </c>
      <c r="E11" s="30" t="s">
        <v>11</v>
      </c>
      <c r="F11" s="30">
        <v>3</v>
      </c>
      <c r="G11" s="27">
        <f t="shared" si="0"/>
        <v>139933.33333333334</v>
      </c>
      <c r="H11" s="27">
        <f t="shared" si="1"/>
        <v>419800</v>
      </c>
      <c r="I11" s="28">
        <v>420000</v>
      </c>
      <c r="J11" s="28">
        <v>411000</v>
      </c>
      <c r="K11" s="28">
        <v>428400</v>
      </c>
      <c r="L11" s="18"/>
    </row>
    <row r="12" spans="1:13" s="6" customFormat="1" ht="15.5" x14ac:dyDescent="0.35">
      <c r="A12" s="31">
        <v>3</v>
      </c>
      <c r="B12" s="32"/>
      <c r="C12" s="32" t="s">
        <v>35</v>
      </c>
      <c r="D12" s="33" t="s">
        <v>14</v>
      </c>
      <c r="E12" s="30" t="s">
        <v>11</v>
      </c>
      <c r="F12" s="30">
        <v>1</v>
      </c>
      <c r="G12" s="27">
        <f t="shared" si="0"/>
        <v>22104</v>
      </c>
      <c r="H12" s="27">
        <f t="shared" si="1"/>
        <v>22104</v>
      </c>
      <c r="I12" s="28">
        <v>21600</v>
      </c>
      <c r="J12" s="28">
        <v>22680</v>
      </c>
      <c r="K12" s="28">
        <v>22032</v>
      </c>
      <c r="L12" s="18"/>
    </row>
    <row r="13" spans="1:13" s="6" customFormat="1" ht="15.5" x14ac:dyDescent="0.35">
      <c r="A13" s="31">
        <v>4</v>
      </c>
      <c r="B13" s="32"/>
      <c r="C13" s="32" t="s">
        <v>31</v>
      </c>
      <c r="D13" s="33" t="s">
        <v>15</v>
      </c>
      <c r="E13" s="30" t="s">
        <v>11</v>
      </c>
      <c r="F13" s="30">
        <v>3</v>
      </c>
      <c r="G13" s="27">
        <f t="shared" si="0"/>
        <v>446572</v>
      </c>
      <c r="H13" s="27">
        <f t="shared" si="1"/>
        <v>1339716</v>
      </c>
      <c r="I13" s="28">
        <v>1322850</v>
      </c>
      <c r="J13" s="28">
        <v>1346991</v>
      </c>
      <c r="K13" s="28">
        <v>1349307</v>
      </c>
      <c r="L13" s="18"/>
    </row>
    <row r="14" spans="1:13" s="6" customFormat="1" ht="15.5" x14ac:dyDescent="0.35">
      <c r="A14" s="31">
        <v>5</v>
      </c>
      <c r="B14" s="32"/>
      <c r="C14" s="32" t="s">
        <v>32</v>
      </c>
      <c r="D14" s="33" t="s">
        <v>16</v>
      </c>
      <c r="E14" s="30" t="s">
        <v>11</v>
      </c>
      <c r="F14" s="30">
        <v>1</v>
      </c>
      <c r="G14" s="27">
        <f t="shared" si="0"/>
        <v>11256.666666666666</v>
      </c>
      <c r="H14" s="27">
        <f t="shared" si="1"/>
        <v>11256.666666666666</v>
      </c>
      <c r="I14" s="28">
        <v>11000</v>
      </c>
      <c r="J14" s="28">
        <v>11550</v>
      </c>
      <c r="K14" s="28">
        <v>11220</v>
      </c>
      <c r="L14" s="18"/>
    </row>
    <row r="15" spans="1:13" s="6" customFormat="1" ht="15.5" x14ac:dyDescent="0.35">
      <c r="A15" s="31">
        <v>6</v>
      </c>
      <c r="B15" s="32"/>
      <c r="C15" s="32" t="s">
        <v>38</v>
      </c>
      <c r="D15" s="33" t="s">
        <v>17</v>
      </c>
      <c r="E15" s="30" t="s">
        <v>11</v>
      </c>
      <c r="F15" s="30">
        <v>1</v>
      </c>
      <c r="G15" s="27">
        <f t="shared" si="0"/>
        <v>11044.836666666668</v>
      </c>
      <c r="H15" s="27">
        <f t="shared" si="1"/>
        <v>11044.836666666668</v>
      </c>
      <c r="I15" s="28">
        <v>10793</v>
      </c>
      <c r="J15" s="28">
        <v>11332.65</v>
      </c>
      <c r="K15" s="28">
        <v>11008.86</v>
      </c>
      <c r="L15" s="18"/>
    </row>
    <row r="16" spans="1:13" s="6" customFormat="1" ht="15.5" x14ac:dyDescent="0.35">
      <c r="A16" s="31">
        <v>7</v>
      </c>
      <c r="B16" s="32"/>
      <c r="C16" s="32" t="s">
        <v>34</v>
      </c>
      <c r="D16" s="33" t="s">
        <v>18</v>
      </c>
      <c r="E16" s="30" t="s">
        <v>11</v>
      </c>
      <c r="F16" s="30">
        <v>30</v>
      </c>
      <c r="G16" s="27">
        <f t="shared" si="0"/>
        <v>11.256666666666666</v>
      </c>
      <c r="H16" s="27">
        <f t="shared" si="1"/>
        <v>337.7</v>
      </c>
      <c r="I16" s="28">
        <v>330</v>
      </c>
      <c r="J16" s="28">
        <v>346.5</v>
      </c>
      <c r="K16" s="28">
        <v>336.6</v>
      </c>
      <c r="L16" s="18"/>
    </row>
    <row r="17" spans="1:13" s="6" customFormat="1" ht="15.5" x14ac:dyDescent="0.35">
      <c r="A17" s="31">
        <v>8</v>
      </c>
      <c r="B17" s="32"/>
      <c r="C17" s="32" t="s">
        <v>39</v>
      </c>
      <c r="D17" s="33" t="s">
        <v>19</v>
      </c>
      <c r="E17" s="30" t="s">
        <v>11</v>
      </c>
      <c r="F17" s="30">
        <v>100</v>
      </c>
      <c r="G17" s="27">
        <f t="shared" si="0"/>
        <v>56.283333333333331</v>
      </c>
      <c r="H17" s="27">
        <f t="shared" si="1"/>
        <v>5628.333333333333</v>
      </c>
      <c r="I17" s="28">
        <v>5500</v>
      </c>
      <c r="J17" s="28">
        <v>5775</v>
      </c>
      <c r="K17" s="28">
        <v>5610</v>
      </c>
      <c r="L17" s="18"/>
    </row>
    <row r="18" spans="1:13" s="6" customFormat="1" ht="15.5" x14ac:dyDescent="0.35">
      <c r="A18" s="31">
        <v>9</v>
      </c>
      <c r="B18" s="32"/>
      <c r="C18" s="32" t="s">
        <v>33</v>
      </c>
      <c r="D18" s="33" t="s">
        <v>20</v>
      </c>
      <c r="E18" s="30" t="s">
        <v>11</v>
      </c>
      <c r="F18" s="30">
        <v>5</v>
      </c>
      <c r="G18" s="27">
        <f t="shared" si="0"/>
        <v>5508.9766666666665</v>
      </c>
      <c r="H18" s="27">
        <f t="shared" si="1"/>
        <v>27544.883333333331</v>
      </c>
      <c r="I18" s="28">
        <v>28545</v>
      </c>
      <c r="J18" s="28">
        <v>24973.75</v>
      </c>
      <c r="K18" s="28">
        <v>29115.9</v>
      </c>
      <c r="L18" s="18"/>
    </row>
    <row r="19" spans="1:13" s="6" customFormat="1" ht="39" x14ac:dyDescent="0.35">
      <c r="A19" s="31">
        <v>10</v>
      </c>
      <c r="B19" s="32" t="s">
        <v>37</v>
      </c>
      <c r="C19" s="32" t="s">
        <v>36</v>
      </c>
      <c r="D19" s="33" t="s">
        <v>21</v>
      </c>
      <c r="E19" s="30" t="s">
        <v>11</v>
      </c>
      <c r="F19" s="30">
        <v>5</v>
      </c>
      <c r="G19" s="27">
        <f t="shared" si="0"/>
        <v>99310</v>
      </c>
      <c r="H19" s="27">
        <f t="shared" si="1"/>
        <v>496550</v>
      </c>
      <c r="I19" s="28">
        <v>495000</v>
      </c>
      <c r="J19" s="28">
        <v>489750</v>
      </c>
      <c r="K19" s="28">
        <v>504900</v>
      </c>
      <c r="L19" s="18"/>
    </row>
    <row r="20" spans="1:13" s="6" customFormat="1" ht="26" x14ac:dyDescent="0.35">
      <c r="A20" s="31">
        <v>11</v>
      </c>
      <c r="B20" s="32" t="s">
        <v>37</v>
      </c>
      <c r="C20" s="32" t="s">
        <v>36</v>
      </c>
      <c r="D20" s="33" t="s">
        <v>22</v>
      </c>
      <c r="E20" s="30" t="s">
        <v>11</v>
      </c>
      <c r="F20" s="30">
        <v>20</v>
      </c>
      <c r="G20" s="27">
        <f t="shared" si="0"/>
        <v>34483.333333333328</v>
      </c>
      <c r="H20" s="27">
        <f t="shared" si="1"/>
        <v>689666.66666666663</v>
      </c>
      <c r="I20" s="28">
        <v>700000</v>
      </c>
      <c r="J20" s="28">
        <v>655000</v>
      </c>
      <c r="K20" s="28">
        <v>714000</v>
      </c>
      <c r="L20" s="18"/>
    </row>
    <row r="21" spans="1:13" s="6" customFormat="1" ht="15.5" x14ac:dyDescent="0.35">
      <c r="A21" s="31">
        <v>12</v>
      </c>
      <c r="B21" s="32" t="s">
        <v>37</v>
      </c>
      <c r="C21" s="32" t="s">
        <v>36</v>
      </c>
      <c r="D21" s="33" t="s">
        <v>23</v>
      </c>
      <c r="E21" s="30" t="s">
        <v>11</v>
      </c>
      <c r="F21" s="30">
        <v>1</v>
      </c>
      <c r="G21" s="27">
        <f t="shared" si="0"/>
        <v>51422.5</v>
      </c>
      <c r="H21" s="27">
        <f t="shared" si="1"/>
        <v>51422.5</v>
      </c>
      <c r="I21" s="28">
        <v>50250</v>
      </c>
      <c r="J21" s="28">
        <v>52762.5</v>
      </c>
      <c r="K21" s="28">
        <v>51255</v>
      </c>
      <c r="L21" s="18"/>
    </row>
    <row r="22" spans="1:13" s="6" customFormat="1" ht="15.5" x14ac:dyDescent="0.35">
      <c r="A22" s="31">
        <v>13</v>
      </c>
      <c r="B22" s="32" t="s">
        <v>37</v>
      </c>
      <c r="C22" s="32" t="s">
        <v>36</v>
      </c>
      <c r="D22" s="33" t="s">
        <v>24</v>
      </c>
      <c r="E22" s="30" t="s">
        <v>11</v>
      </c>
      <c r="F22" s="30">
        <v>5</v>
      </c>
      <c r="G22" s="27">
        <f t="shared" si="0"/>
        <v>4666.3999999999996</v>
      </c>
      <c r="H22" s="27">
        <f t="shared" si="1"/>
        <v>23332</v>
      </c>
      <c r="I22" s="28">
        <v>22800</v>
      </c>
      <c r="J22" s="28">
        <v>23940</v>
      </c>
      <c r="K22" s="28">
        <v>23256</v>
      </c>
      <c r="L22" s="18"/>
    </row>
    <row r="23" spans="1:13" s="6" customFormat="1" ht="24" customHeight="1" x14ac:dyDescent="0.35">
      <c r="A23" s="17"/>
      <c r="B23" s="17"/>
      <c r="C23" s="17"/>
      <c r="D23" s="26" t="s">
        <v>8</v>
      </c>
      <c r="E23" s="17"/>
      <c r="F23" s="19"/>
      <c r="G23" s="29"/>
      <c r="H23" s="29">
        <f>SUM(H10:H22)</f>
        <v>3934574.7199999997</v>
      </c>
      <c r="I23" s="29">
        <f>SUM(I10:I22)</f>
        <v>3912288</v>
      </c>
      <c r="J23" s="29">
        <f>SUM(J10:J22)</f>
        <v>3900902.4</v>
      </c>
      <c r="K23" s="29">
        <f>SUM(K10:K22)</f>
        <v>3990533.76</v>
      </c>
      <c r="L23" s="20"/>
      <c r="M23" s="24"/>
    </row>
    <row r="24" spans="1:13" ht="6.75" customHeight="1" x14ac:dyDescent="0.3">
      <c r="A24" s="12"/>
      <c r="B24" s="12"/>
      <c r="C24" s="12"/>
      <c r="D24" s="14"/>
    </row>
    <row r="25" spans="1:13" ht="5.25" hidden="1" customHeight="1" x14ac:dyDescent="0.3">
      <c r="A25" s="13"/>
      <c r="B25" s="13"/>
      <c r="C25" s="13"/>
    </row>
    <row r="26" spans="1:13" ht="6.75" hidden="1" customHeight="1" x14ac:dyDescent="0.3">
      <c r="A26" s="13"/>
      <c r="B26" s="13"/>
      <c r="C26" s="13"/>
    </row>
    <row r="27" spans="1:13" ht="17.25" customHeight="1" x14ac:dyDescent="0.3">
      <c r="A27" s="34" t="s">
        <v>10</v>
      </c>
      <c r="B27" s="35"/>
      <c r="C27" s="35"/>
      <c r="D27" s="35"/>
    </row>
    <row r="28" spans="1:13" x14ac:dyDescent="0.3">
      <c r="A28" s="36" t="s">
        <v>6</v>
      </c>
      <c r="B28" s="37"/>
      <c r="C28" s="37"/>
      <c r="D28" s="37"/>
    </row>
    <row r="29" spans="1:13" ht="15.5" x14ac:dyDescent="0.35">
      <c r="A29" s="21"/>
      <c r="B29" s="21"/>
      <c r="C29" s="21"/>
      <c r="D29" s="20"/>
    </row>
    <row r="30" spans="1:13" ht="15.5" x14ac:dyDescent="0.35">
      <c r="A30" s="21"/>
      <c r="B30" s="21"/>
      <c r="C30" s="21"/>
      <c r="D30" s="20"/>
    </row>
    <row r="31" spans="1:13" ht="15.5" x14ac:dyDescent="0.35">
      <c r="A31" s="20"/>
      <c r="B31" s="20"/>
      <c r="C31" s="20"/>
      <c r="D31" s="20"/>
    </row>
  </sheetData>
  <mergeCells count="15">
    <mergeCell ref="E1:K1"/>
    <mergeCell ref="A7:A9"/>
    <mergeCell ref="D7:D9"/>
    <mergeCell ref="B7:B9"/>
    <mergeCell ref="E7:E9"/>
    <mergeCell ref="B5:K5"/>
    <mergeCell ref="F7:F9"/>
    <mergeCell ref="G8:G9"/>
    <mergeCell ref="H8:H9"/>
    <mergeCell ref="G7:H7"/>
    <mergeCell ref="A27:D27"/>
    <mergeCell ref="A28:D28"/>
    <mergeCell ref="I7:K7"/>
    <mergeCell ref="A3:K3"/>
    <mergeCell ref="C7:C9"/>
  </mergeCells>
  <phoneticPr fontId="7" type="noConversion"/>
  <pageMargins left="0.59055118110236227" right="0.59055118110236227" top="0.78740157480314965" bottom="0.59055118110236227" header="0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НМЦК!sub_2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Soch35</cp:lastModifiedBy>
  <cp:lastPrinted>2022-02-14T09:49:55Z</cp:lastPrinted>
  <dcterms:created xsi:type="dcterms:W3CDTF">1996-10-08T23:32:33Z</dcterms:created>
  <dcterms:modified xsi:type="dcterms:W3CDTF">2022-02-14T09:50:14Z</dcterms:modified>
</cp:coreProperties>
</file>