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Лист1" sheetId="1" r:id="rId1"/>
  </sheets>
  <definedNames>
    <definedName name="_GoBack" localSheetId="0">'Лист1'!$B$58</definedName>
    <definedName name="_xlfn.STDEV.S" hidden="1">#NAME?</definedName>
  </definedNames>
  <calcPr fullCalcOnLoad="1" refMode="R1C1"/>
</workbook>
</file>

<file path=xl/sharedStrings.xml><?xml version="1.0" encoding="utf-8"?>
<sst xmlns="http://schemas.openxmlformats.org/spreadsheetml/2006/main" count="41" uniqueCount="31">
  <si>
    <t>Наименование</t>
  </si>
  <si>
    <t>Средняя цена, руб.</t>
  </si>
  <si>
    <t>V - коэффициент вариации, %</t>
  </si>
  <si>
    <t xml:space="preserve">где: </t>
  </si>
  <si>
    <t>п/п</t>
  </si>
  <si>
    <t xml:space="preserve">  - среднее квадратичное отклонение      </t>
  </si>
  <si>
    <t>Коммерческое предложение №2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</si>
  <si>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</si>
  <si>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</si>
  <si>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</si>
  <si>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</si>
  <si>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</si>
  <si>
    <t xml:space="preserve">Коммерческое предложение №1 </t>
  </si>
  <si>
    <t>Количество</t>
  </si>
  <si>
    <t>Ед.Измерения</t>
  </si>
  <si>
    <t>Коммерческое предложение №3</t>
  </si>
  <si>
    <r>
      <t>НМЦД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НМЦД, определяемая методом сопоставимых рыночных цен (анализа рынка);</t>
    </r>
  </si>
  <si>
    <t>Обоснование начальной (максимальной) цены договора, содержащее полученные заказчиком расчеты</t>
  </si>
  <si>
    <t>Лук репчатый</t>
  </si>
  <si>
    <t>Морковь столовая</t>
  </si>
  <si>
    <t>Картофель продовольственный</t>
  </si>
  <si>
    <t>Капуста белокочанная</t>
  </si>
  <si>
    <t>Свекла столовая</t>
  </si>
  <si>
    <t>Чеснок свежий</t>
  </si>
  <si>
    <t>Перец</t>
  </si>
  <si>
    <t>Кабачки</t>
  </si>
  <si>
    <t>Баклажаны</t>
  </si>
  <si>
    <t>Томаты (помидоры)</t>
  </si>
  <si>
    <t>Огурцы</t>
  </si>
  <si>
    <t>Килограмм</t>
  </si>
  <si>
    <t>Расчет начальной (максимальной) цены договора на поставку овощей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</si>
</sst>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_₽"/>
    <numFmt numFmtId="179" formatCode="#,##0.00\ &quot;₽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rgb="FF212529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left"/>
    </xf>
    <xf numFmtId="0" fontId="6" fillId="33" borderId="0" xfId="0" applyFont="1" applyFill="1" applyAlignment="1">
      <alignment horizontal="left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0" borderId="0" xfId="0" applyFont="1" applyAlignment="1">
      <alignment horizontal="left"/>
    </xf>
    <xf numFmtId="0" fontId="1" fillId="0" borderId="0" xfId="42" applyFont="1" applyAlignment="1" applyProtection="1">
      <alignment horizontal="left"/>
      <protection/>
    </xf>
    <xf numFmtId="0" fontId="2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178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78" fontId="0" fillId="0" borderId="0" xfId="0" applyNumberFormat="1" applyFill="1" applyBorder="1" applyAlignment="1">
      <alignment/>
    </xf>
    <xf numFmtId="0" fontId="0" fillId="0" borderId="0" xfId="0" applyAlignment="1">
      <alignment horizontal="left"/>
    </xf>
    <xf numFmtId="178" fontId="2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top" wrapText="1"/>
    </xf>
    <xf numFmtId="0" fontId="0" fillId="0" borderId="0" xfId="0" applyAlignment="1">
      <alignment/>
    </xf>
    <xf numFmtId="4" fontId="5" fillId="0" borderId="0" xfId="0" applyNumberFormat="1" applyFont="1" applyAlignment="1">
      <alignment horizontal="justify" wrapText="1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36" fillId="0" borderId="0" xfId="42" applyAlignment="1" applyProtection="1">
      <alignment horizontal="left"/>
      <protection/>
    </xf>
    <xf numFmtId="0" fontId="0" fillId="0" borderId="0" xfId="0" applyAlignment="1">
      <alignment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wrapText="1"/>
    </xf>
    <xf numFmtId="0" fontId="6" fillId="0" borderId="13" xfId="0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top" wrapText="1"/>
    </xf>
    <xf numFmtId="0" fontId="50" fillId="0" borderId="17" xfId="0" applyFont="1" applyBorder="1" applyAlignment="1">
      <alignment horizontal="center" vertical="top" wrapText="1"/>
    </xf>
    <xf numFmtId="0" fontId="51" fillId="0" borderId="17" xfId="0" applyFont="1" applyBorder="1" applyAlignment="1">
      <alignment horizontal="center" vertical="top" wrapText="1"/>
    </xf>
    <xf numFmtId="0" fontId="52" fillId="0" borderId="18" xfId="0" applyFont="1" applyBorder="1" applyAlignment="1">
      <alignment horizontal="center" vertical="top" wrapText="1"/>
    </xf>
    <xf numFmtId="0" fontId="52" fillId="0" borderId="19" xfId="0" applyFont="1" applyBorder="1" applyAlignment="1">
      <alignment horizontal="center" vertical="top" wrapText="1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top" wrapText="1"/>
    </xf>
    <xf numFmtId="2" fontId="6" fillId="0" borderId="19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wmf" /><Relationship Id="rId3" Type="http://schemas.openxmlformats.org/officeDocument/2006/relationships/image" Target="../media/image5.emf" /><Relationship Id="rId4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3</xdr:row>
      <xdr:rowOff>76200</xdr:rowOff>
    </xdr:from>
    <xdr:to>
      <xdr:col>10</xdr:col>
      <xdr:colOff>809625</xdr:colOff>
      <xdr:row>3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5050" y="781050"/>
          <a:ext cx="704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104775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7048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</xdr:row>
      <xdr:rowOff>419100</xdr:rowOff>
    </xdr:from>
    <xdr:to>
      <xdr:col>8</xdr:col>
      <xdr:colOff>1038225</xdr:colOff>
      <xdr:row>3</xdr:row>
      <xdr:rowOff>866775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86700" y="1123950"/>
          <a:ext cx="1009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3</xdr:row>
      <xdr:rowOff>504825</xdr:rowOff>
    </xdr:from>
    <xdr:to>
      <xdr:col>10</xdr:col>
      <xdr:colOff>0</xdr:colOff>
      <xdr:row>3</xdr:row>
      <xdr:rowOff>847725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15425" y="1209675"/>
          <a:ext cx="7048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104775</xdr:colOff>
      <xdr:row>3</xdr:row>
      <xdr:rowOff>76200</xdr:rowOff>
    </xdr:from>
    <xdr:to>
      <xdr:col>10</xdr:col>
      <xdr:colOff>809625</xdr:colOff>
      <xdr:row>3</xdr:row>
      <xdr:rowOff>561975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5050" y="781050"/>
          <a:ext cx="704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104775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7048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</xdr:row>
      <xdr:rowOff>419100</xdr:rowOff>
    </xdr:from>
    <xdr:to>
      <xdr:col>8</xdr:col>
      <xdr:colOff>1038225</xdr:colOff>
      <xdr:row>3</xdr:row>
      <xdr:rowOff>866775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86700" y="1123950"/>
          <a:ext cx="1009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3</xdr:row>
      <xdr:rowOff>504825</xdr:rowOff>
    </xdr:from>
    <xdr:to>
      <xdr:col>10</xdr:col>
      <xdr:colOff>0</xdr:colOff>
      <xdr:row>3</xdr:row>
      <xdr:rowOff>847725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15425" y="1209675"/>
          <a:ext cx="7048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104775</xdr:colOff>
      <xdr:row>3</xdr:row>
      <xdr:rowOff>76200</xdr:rowOff>
    </xdr:from>
    <xdr:to>
      <xdr:col>10</xdr:col>
      <xdr:colOff>809625</xdr:colOff>
      <xdr:row>3</xdr:row>
      <xdr:rowOff>561975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5050" y="781050"/>
          <a:ext cx="704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104775</xdr:rowOff>
    </xdr:to>
    <xdr:pic>
      <xdr:nvPicPr>
        <xdr:cNvPr id="10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7048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</xdr:row>
      <xdr:rowOff>419100</xdr:rowOff>
    </xdr:from>
    <xdr:to>
      <xdr:col>8</xdr:col>
      <xdr:colOff>1038225</xdr:colOff>
      <xdr:row>3</xdr:row>
      <xdr:rowOff>866775</xdr:rowOff>
    </xdr:to>
    <xdr:pic>
      <xdr:nvPicPr>
        <xdr:cNvPr id="11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86700" y="1123950"/>
          <a:ext cx="1009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3</xdr:row>
      <xdr:rowOff>504825</xdr:rowOff>
    </xdr:from>
    <xdr:to>
      <xdr:col>10</xdr:col>
      <xdr:colOff>0</xdr:colOff>
      <xdr:row>3</xdr:row>
      <xdr:rowOff>847725</xdr:rowOff>
    </xdr:to>
    <xdr:pic>
      <xdr:nvPicPr>
        <xdr:cNvPr id="12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15425" y="1209675"/>
          <a:ext cx="7048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0"/>
  <sheetViews>
    <sheetView tabSelected="1" zoomScale="90" zoomScaleNormal="90" zoomScalePageLayoutView="0" workbookViewId="0" topLeftCell="A1">
      <selection activeCell="A1" sqref="A1:K25"/>
    </sheetView>
  </sheetViews>
  <sheetFormatPr defaultColWidth="9.140625" defaultRowHeight="15"/>
  <cols>
    <col min="1" max="1" width="3.421875" style="0" customWidth="1"/>
    <col min="2" max="2" width="32.00390625" style="0" customWidth="1"/>
    <col min="3" max="3" width="10.421875" style="0" customWidth="1"/>
    <col min="4" max="4" width="7.00390625" style="0" customWidth="1"/>
    <col min="5" max="5" width="19.28125" style="0" customWidth="1"/>
    <col min="6" max="6" width="15.00390625" style="0" customWidth="1"/>
    <col min="7" max="7" width="15.28125" style="0" customWidth="1"/>
    <col min="8" max="8" width="15.421875" style="0" customWidth="1"/>
    <col min="9" max="9" width="18.28125" style="0" customWidth="1"/>
    <col min="10" max="10" width="11.140625" style="0" customWidth="1"/>
    <col min="11" max="11" width="15.8515625" style="0" customWidth="1"/>
    <col min="13" max="13" width="9.140625" style="17" customWidth="1"/>
  </cols>
  <sheetData>
    <row r="1" spans="1:11" ht="1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6"/>
    </row>
    <row r="2" spans="1:11" ht="15" customHeight="1">
      <c r="A2" s="31" t="s">
        <v>17</v>
      </c>
      <c r="B2" s="31"/>
      <c r="C2" s="31"/>
      <c r="D2" s="31"/>
      <c r="E2" s="31"/>
      <c r="F2" s="31"/>
      <c r="G2" s="31"/>
      <c r="H2" s="31"/>
      <c r="I2" s="31"/>
      <c r="J2" s="31"/>
      <c r="K2" s="5"/>
    </row>
    <row r="3" spans="1:11" ht="25.5" customHeight="1">
      <c r="A3" s="48" t="s">
        <v>30</v>
      </c>
      <c r="B3" s="33"/>
      <c r="C3" s="33"/>
      <c r="D3" s="33"/>
      <c r="E3" s="33"/>
      <c r="F3" s="33"/>
      <c r="G3" s="33"/>
      <c r="H3" s="33"/>
      <c r="I3" s="33"/>
      <c r="J3" s="33"/>
      <c r="K3" s="8"/>
    </row>
    <row r="4" spans="1:12" ht="74.25" customHeight="1" thickBot="1">
      <c r="A4" s="7" t="s">
        <v>4</v>
      </c>
      <c r="B4" s="15" t="s">
        <v>0</v>
      </c>
      <c r="C4" s="15" t="s">
        <v>14</v>
      </c>
      <c r="D4" s="15" t="s">
        <v>13</v>
      </c>
      <c r="E4" s="15" t="s">
        <v>12</v>
      </c>
      <c r="F4" s="15" t="s">
        <v>6</v>
      </c>
      <c r="G4" s="15" t="s">
        <v>15</v>
      </c>
      <c r="H4" s="15" t="s">
        <v>1</v>
      </c>
      <c r="I4" s="24" t="s">
        <v>5</v>
      </c>
      <c r="J4" s="24" t="s">
        <v>2</v>
      </c>
      <c r="K4" s="24"/>
      <c r="L4" s="4"/>
    </row>
    <row r="5" spans="1:12" ht="15" customHeight="1" thickBot="1">
      <c r="A5" s="16">
        <v>1</v>
      </c>
      <c r="B5" s="38" t="s">
        <v>18</v>
      </c>
      <c r="C5" s="43" t="s">
        <v>29</v>
      </c>
      <c r="D5" s="41">
        <v>5016</v>
      </c>
      <c r="E5" s="45">
        <v>65</v>
      </c>
      <c r="F5" s="45">
        <v>72</v>
      </c>
      <c r="G5" s="45">
        <v>88</v>
      </c>
      <c r="H5" s="21">
        <f aca="true" t="shared" si="0" ref="H5:H15">ROUND(AVERAGE(E5,F5,G5),2)</f>
        <v>75</v>
      </c>
      <c r="I5" s="22">
        <f aca="true" t="shared" si="1" ref="I5:I15">ROUND(STDEVA(E5:G5),2)</f>
        <v>11.79</v>
      </c>
      <c r="J5" s="23">
        <f aca="true" t="shared" si="2" ref="J5:J15">I5/H5*100</f>
        <v>15.719999999999997</v>
      </c>
      <c r="K5" s="22">
        <f aca="true" t="shared" si="3" ref="K5:K15">H5*D5</f>
        <v>376200</v>
      </c>
      <c r="L5" s="4"/>
    </row>
    <row r="6" spans="1:12" ht="15" customHeight="1" thickBot="1">
      <c r="A6" s="16">
        <v>2</v>
      </c>
      <c r="B6" s="39" t="s">
        <v>19</v>
      </c>
      <c r="C6" s="44" t="s">
        <v>29</v>
      </c>
      <c r="D6" s="42">
        <v>8703</v>
      </c>
      <c r="E6" s="46">
        <v>65</v>
      </c>
      <c r="F6" s="46">
        <v>79</v>
      </c>
      <c r="G6" s="46">
        <v>86</v>
      </c>
      <c r="H6" s="21">
        <f t="shared" si="0"/>
        <v>76.67</v>
      </c>
      <c r="I6" s="22">
        <f t="shared" si="1"/>
        <v>10.69</v>
      </c>
      <c r="J6" s="23">
        <f t="shared" si="2"/>
        <v>13.942872049041345</v>
      </c>
      <c r="K6" s="22">
        <f t="shared" si="3"/>
        <v>667259.01</v>
      </c>
      <c r="L6" s="4"/>
    </row>
    <row r="7" spans="1:12" ht="15" customHeight="1" thickBot="1">
      <c r="A7" s="16">
        <v>3</v>
      </c>
      <c r="B7" s="39" t="s">
        <v>20</v>
      </c>
      <c r="C7" s="44" t="s">
        <v>29</v>
      </c>
      <c r="D7" s="42">
        <v>35195</v>
      </c>
      <c r="E7" s="46">
        <v>65</v>
      </c>
      <c r="F7" s="46">
        <v>76</v>
      </c>
      <c r="G7" s="46">
        <v>85</v>
      </c>
      <c r="H7" s="21">
        <f t="shared" si="0"/>
        <v>75.33</v>
      </c>
      <c r="I7" s="22">
        <f t="shared" si="1"/>
        <v>10.02</v>
      </c>
      <c r="J7" s="23">
        <f t="shared" si="2"/>
        <v>13.30147351652728</v>
      </c>
      <c r="K7" s="22">
        <f t="shared" si="3"/>
        <v>2651239.35</v>
      </c>
      <c r="L7" s="4"/>
    </row>
    <row r="8" spans="1:12" ht="15" customHeight="1" thickBot="1">
      <c r="A8" s="16">
        <v>4</v>
      </c>
      <c r="B8" s="39" t="s">
        <v>21</v>
      </c>
      <c r="C8" s="44" t="s">
        <v>29</v>
      </c>
      <c r="D8" s="42">
        <v>12884</v>
      </c>
      <c r="E8" s="46">
        <v>65</v>
      </c>
      <c r="F8" s="46">
        <v>74</v>
      </c>
      <c r="G8" s="46">
        <v>86</v>
      </c>
      <c r="H8" s="21">
        <f t="shared" si="0"/>
        <v>75</v>
      </c>
      <c r="I8" s="22">
        <f t="shared" si="1"/>
        <v>10.54</v>
      </c>
      <c r="J8" s="23">
        <f t="shared" si="2"/>
        <v>14.053333333333331</v>
      </c>
      <c r="K8" s="22">
        <f t="shared" si="3"/>
        <v>966300</v>
      </c>
      <c r="L8" s="4"/>
    </row>
    <row r="9" spans="1:12" ht="15" customHeight="1" thickBot="1">
      <c r="A9" s="16">
        <v>5</v>
      </c>
      <c r="B9" s="39" t="s">
        <v>22</v>
      </c>
      <c r="C9" s="44" t="s">
        <v>29</v>
      </c>
      <c r="D9" s="42">
        <v>4608</v>
      </c>
      <c r="E9" s="46">
        <v>65</v>
      </c>
      <c r="F9" s="46">
        <v>72</v>
      </c>
      <c r="G9" s="46">
        <v>85</v>
      </c>
      <c r="H9" s="21">
        <f t="shared" si="0"/>
        <v>74</v>
      </c>
      <c r="I9" s="22">
        <f t="shared" si="1"/>
        <v>10.15</v>
      </c>
      <c r="J9" s="23">
        <f t="shared" si="2"/>
        <v>13.716216216216218</v>
      </c>
      <c r="K9" s="22">
        <f t="shared" si="3"/>
        <v>340992</v>
      </c>
      <c r="L9" s="4"/>
    </row>
    <row r="10" spans="1:12" ht="15" customHeight="1" thickBot="1">
      <c r="A10" s="16">
        <v>6</v>
      </c>
      <c r="B10" s="39" t="s">
        <v>23</v>
      </c>
      <c r="C10" s="44" t="s">
        <v>29</v>
      </c>
      <c r="D10" s="42">
        <v>143</v>
      </c>
      <c r="E10" s="46">
        <v>285</v>
      </c>
      <c r="F10" s="46">
        <v>300</v>
      </c>
      <c r="G10" s="46">
        <v>300</v>
      </c>
      <c r="H10" s="21">
        <f t="shared" si="0"/>
        <v>295</v>
      </c>
      <c r="I10" s="22">
        <f t="shared" si="1"/>
        <v>8.66</v>
      </c>
      <c r="J10" s="23">
        <f t="shared" si="2"/>
        <v>2.935593220338983</v>
      </c>
      <c r="K10" s="22">
        <f t="shared" si="3"/>
        <v>42185</v>
      </c>
      <c r="L10" s="4"/>
    </row>
    <row r="11" spans="1:12" ht="15" customHeight="1" thickBot="1">
      <c r="A11" s="16">
        <v>7</v>
      </c>
      <c r="B11" s="39" t="s">
        <v>24</v>
      </c>
      <c r="C11" s="44" t="s">
        <v>29</v>
      </c>
      <c r="D11" s="42">
        <v>1500</v>
      </c>
      <c r="E11" s="46">
        <v>205</v>
      </c>
      <c r="F11" s="46">
        <v>220</v>
      </c>
      <c r="G11" s="46">
        <v>200</v>
      </c>
      <c r="H11" s="21">
        <f t="shared" si="0"/>
        <v>208.33</v>
      </c>
      <c r="I11" s="22">
        <f t="shared" si="1"/>
        <v>10.41</v>
      </c>
      <c r="J11" s="23">
        <f t="shared" si="2"/>
        <v>4.996879950079201</v>
      </c>
      <c r="K11" s="22">
        <f t="shared" si="3"/>
        <v>312495</v>
      </c>
      <c r="L11" s="4"/>
    </row>
    <row r="12" spans="1:12" ht="15" customHeight="1" thickBot="1">
      <c r="A12" s="16">
        <v>8</v>
      </c>
      <c r="B12" s="39" t="s">
        <v>25</v>
      </c>
      <c r="C12" s="44" t="s">
        <v>29</v>
      </c>
      <c r="D12" s="42">
        <v>1500</v>
      </c>
      <c r="E12" s="46">
        <v>160</v>
      </c>
      <c r="F12" s="46">
        <v>120</v>
      </c>
      <c r="G12" s="46">
        <v>150</v>
      </c>
      <c r="H12" s="21">
        <f t="shared" si="0"/>
        <v>143.33</v>
      </c>
      <c r="I12" s="22">
        <f t="shared" si="1"/>
        <v>20.82</v>
      </c>
      <c r="J12" s="23">
        <f t="shared" si="2"/>
        <v>14.525919207423426</v>
      </c>
      <c r="K12" s="22">
        <f t="shared" si="3"/>
        <v>214995.00000000003</v>
      </c>
      <c r="L12" s="4"/>
    </row>
    <row r="13" spans="1:15" ht="15" customHeight="1" thickBot="1">
      <c r="A13" s="16">
        <v>9</v>
      </c>
      <c r="B13" s="39" t="s">
        <v>26</v>
      </c>
      <c r="C13" s="44" t="s">
        <v>29</v>
      </c>
      <c r="D13" s="42">
        <v>1000</v>
      </c>
      <c r="E13" s="46">
        <v>180</v>
      </c>
      <c r="F13" s="46">
        <v>120</v>
      </c>
      <c r="G13" s="46">
        <v>150</v>
      </c>
      <c r="H13" s="21">
        <f t="shared" si="0"/>
        <v>150</v>
      </c>
      <c r="I13" s="22">
        <f t="shared" si="1"/>
        <v>30</v>
      </c>
      <c r="J13" s="23">
        <f t="shared" si="2"/>
        <v>20</v>
      </c>
      <c r="K13" s="22">
        <f t="shared" si="3"/>
        <v>150000</v>
      </c>
      <c r="L13" s="4"/>
      <c r="O13" s="20"/>
    </row>
    <row r="14" spans="1:13" s="25" customFormat="1" ht="15" customHeight="1" thickBot="1">
      <c r="A14" s="16">
        <v>10</v>
      </c>
      <c r="B14" s="40" t="s">
        <v>27</v>
      </c>
      <c r="C14" s="44" t="s">
        <v>29</v>
      </c>
      <c r="D14" s="42">
        <v>2500</v>
      </c>
      <c r="E14" s="46">
        <v>155</v>
      </c>
      <c r="F14" s="46">
        <v>150</v>
      </c>
      <c r="G14" s="46">
        <v>170</v>
      </c>
      <c r="H14" s="21">
        <f>ROUND(AVERAGE(E14,F14,G14),2)</f>
        <v>158.33</v>
      </c>
      <c r="I14" s="22">
        <f>ROUND(STDEVA(E14:G14),2)</f>
        <v>10.41</v>
      </c>
      <c r="J14" s="23">
        <f>I14/H14*100</f>
        <v>6.5748752605318</v>
      </c>
      <c r="K14" s="22">
        <f t="shared" si="3"/>
        <v>395825.00000000006</v>
      </c>
      <c r="L14" s="4"/>
      <c r="M14" s="17"/>
    </row>
    <row r="15" spans="1:12" ht="15" customHeight="1" thickBot="1">
      <c r="A15" s="16">
        <v>11</v>
      </c>
      <c r="B15" s="39" t="s">
        <v>28</v>
      </c>
      <c r="C15" s="44" t="s">
        <v>29</v>
      </c>
      <c r="D15" s="42">
        <v>2500</v>
      </c>
      <c r="E15" s="46">
        <v>155</v>
      </c>
      <c r="F15" s="46">
        <v>150</v>
      </c>
      <c r="G15" s="46">
        <v>150</v>
      </c>
      <c r="H15" s="21">
        <f t="shared" si="0"/>
        <v>151.67</v>
      </c>
      <c r="I15" s="22">
        <f t="shared" si="1"/>
        <v>2.89</v>
      </c>
      <c r="J15" s="23">
        <f t="shared" si="2"/>
        <v>1.9054526274147825</v>
      </c>
      <c r="K15" s="22">
        <f t="shared" si="3"/>
        <v>379174.99999999994</v>
      </c>
      <c r="L15" s="4"/>
    </row>
    <row r="16" spans="1:16" ht="15" customHeight="1">
      <c r="A16" s="34"/>
      <c r="B16" s="35"/>
      <c r="C16" s="36"/>
      <c r="D16" s="37"/>
      <c r="E16" s="37"/>
      <c r="F16" s="37"/>
      <c r="G16" s="37"/>
      <c r="H16" s="37"/>
      <c r="I16" s="37"/>
      <c r="J16" s="37"/>
      <c r="K16" s="47">
        <f>SUM(K4:K15)</f>
        <v>6496665.36</v>
      </c>
      <c r="L16" s="4"/>
      <c r="M16" s="19"/>
      <c r="N16" s="18"/>
      <c r="O16" s="18"/>
      <c r="P16" s="18"/>
    </row>
    <row r="17" spans="2:16" ht="15" customHeight="1">
      <c r="B17" s="13" t="s">
        <v>3</v>
      </c>
      <c r="C17" s="13"/>
      <c r="D17" s="13"/>
      <c r="E17" s="13"/>
      <c r="F17" s="13"/>
      <c r="G17" s="13"/>
      <c r="H17" s="13"/>
      <c r="I17" s="13"/>
      <c r="J17" s="13"/>
      <c r="K17" s="26"/>
      <c r="L17" s="4"/>
      <c r="M17" s="19"/>
      <c r="N17" s="18"/>
      <c r="O17" s="18"/>
      <c r="P17" s="18"/>
    </row>
    <row r="18" spans="1:16" ht="15" customHeight="1">
      <c r="A18" s="2"/>
      <c r="B18" s="28" t="s">
        <v>7</v>
      </c>
      <c r="C18" s="28"/>
      <c r="D18" s="28"/>
      <c r="E18" s="28"/>
      <c r="F18" s="28"/>
      <c r="G18" s="28"/>
      <c r="H18" s="28"/>
      <c r="I18" s="28"/>
      <c r="J18" s="28"/>
      <c r="K18" s="1"/>
      <c r="L18" s="4"/>
      <c r="M18" s="19"/>
      <c r="N18" s="18"/>
      <c r="O18" s="18"/>
      <c r="P18" s="18"/>
    </row>
    <row r="19" spans="2:12" ht="15" customHeight="1">
      <c r="B19" s="28" t="s">
        <v>8</v>
      </c>
      <c r="C19" s="28"/>
      <c r="D19" s="28"/>
      <c r="E19" s="28"/>
      <c r="F19" s="28"/>
      <c r="G19" s="28"/>
      <c r="H19" s="28"/>
      <c r="I19" s="28"/>
      <c r="J19" s="28"/>
      <c r="K19" s="1"/>
      <c r="L19" s="4"/>
    </row>
    <row r="20" spans="2:12" ht="15" customHeight="1">
      <c r="B20" s="28" t="s">
        <v>9</v>
      </c>
      <c r="C20" s="28"/>
      <c r="D20" s="28"/>
      <c r="E20" s="28"/>
      <c r="F20" s="28"/>
      <c r="G20" s="28"/>
      <c r="H20" s="28"/>
      <c r="I20" s="28"/>
      <c r="J20" s="28"/>
      <c r="K20" s="1"/>
      <c r="L20" s="4"/>
    </row>
    <row r="21" spans="2:12" ht="15" customHeight="1">
      <c r="B21" s="28" t="s">
        <v>16</v>
      </c>
      <c r="C21" s="28"/>
      <c r="D21" s="28"/>
      <c r="E21" s="28"/>
      <c r="F21" s="28"/>
      <c r="G21" s="28"/>
      <c r="H21" s="28"/>
      <c r="I21" s="28"/>
      <c r="J21" s="28"/>
      <c r="K21" s="1"/>
      <c r="L21" s="4"/>
    </row>
    <row r="22" spans="2:12" ht="15" customHeight="1">
      <c r="B22" s="28" t="s">
        <v>10</v>
      </c>
      <c r="C22" s="28"/>
      <c r="D22" s="28"/>
      <c r="E22" s="28"/>
      <c r="F22" s="28"/>
      <c r="G22" s="28"/>
      <c r="H22" s="28"/>
      <c r="I22" s="28"/>
      <c r="J22" s="28"/>
      <c r="K22" s="1"/>
      <c r="L22" s="4"/>
    </row>
    <row r="23" spans="2:12" ht="15" customHeight="1">
      <c r="B23" s="28" t="s">
        <v>11</v>
      </c>
      <c r="C23" s="28"/>
      <c r="D23" s="28"/>
      <c r="E23" s="28"/>
      <c r="F23" s="28"/>
      <c r="G23" s="28"/>
      <c r="H23" s="28"/>
      <c r="I23" s="28"/>
      <c r="J23" s="28"/>
      <c r="K23" s="1"/>
      <c r="L23" s="4"/>
    </row>
    <row r="24" spans="2:12" ht="15" customHeight="1">
      <c r="B24" s="14"/>
      <c r="C24" s="14"/>
      <c r="D24" s="14"/>
      <c r="E24" s="14"/>
      <c r="F24" s="14"/>
      <c r="G24" s="14"/>
      <c r="H24" s="14"/>
      <c r="I24" s="14"/>
      <c r="J24" s="14"/>
      <c r="K24" s="1"/>
      <c r="L24" s="4"/>
    </row>
    <row r="25" spans="1:12" ht="15" customHeight="1">
      <c r="A25" s="9"/>
      <c r="B25" s="30"/>
      <c r="C25" s="30"/>
      <c r="D25" s="30"/>
      <c r="E25" s="30"/>
      <c r="F25" s="30"/>
      <c r="G25" s="30"/>
      <c r="H25" s="30"/>
      <c r="I25" s="30"/>
      <c r="J25" s="30"/>
      <c r="K25" s="1"/>
      <c r="L25" s="4"/>
    </row>
    <row r="26" spans="1:12" ht="74.25" customHeight="1">
      <c r="A26" s="10"/>
      <c r="C26" s="3"/>
      <c r="D26" s="3"/>
      <c r="E26" s="3"/>
      <c r="F26" s="3"/>
      <c r="G26" s="3"/>
      <c r="H26" s="3"/>
      <c r="I26" s="3"/>
      <c r="J26" s="3"/>
      <c r="K26" s="1"/>
      <c r="L26" s="4"/>
    </row>
    <row r="27" spans="1:12" ht="74.25" customHeight="1">
      <c r="A27" s="10"/>
      <c r="B27" s="12"/>
      <c r="C27" s="11"/>
      <c r="D27" s="11"/>
      <c r="E27" s="11"/>
      <c r="F27" s="11"/>
      <c r="G27" s="11"/>
      <c r="H27" s="11"/>
      <c r="I27" s="11"/>
      <c r="J27" s="11"/>
      <c r="K27" s="1"/>
      <c r="L27" s="4"/>
    </row>
    <row r="28" spans="1:12" ht="74.25" customHeight="1">
      <c r="A28" s="10"/>
      <c r="B28" s="29"/>
      <c r="C28" s="29"/>
      <c r="D28" s="29"/>
      <c r="E28" s="29"/>
      <c r="F28" s="29"/>
      <c r="G28" s="29"/>
      <c r="H28" s="29"/>
      <c r="I28" s="29"/>
      <c r="J28" s="29"/>
      <c r="L28" s="4"/>
    </row>
    <row r="29" ht="74.25" customHeight="1">
      <c r="L29" s="4"/>
    </row>
    <row r="30" spans="1:12" ht="74.2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L30" s="4"/>
    </row>
    <row r="31" ht="74.25" customHeight="1">
      <c r="L31" s="4"/>
    </row>
    <row r="32" ht="74.25" customHeight="1">
      <c r="L32" s="4"/>
    </row>
    <row r="33" ht="74.25" customHeight="1">
      <c r="L33" s="4"/>
    </row>
    <row r="34" ht="74.25" customHeight="1">
      <c r="L34" s="4"/>
    </row>
    <row r="35" ht="74.25" customHeight="1">
      <c r="L35" s="4"/>
    </row>
    <row r="36" ht="74.25" customHeight="1">
      <c r="L36" s="4"/>
    </row>
    <row r="37" ht="74.25" customHeight="1">
      <c r="L37" s="4"/>
    </row>
    <row r="38" ht="74.25" customHeight="1">
      <c r="L38" s="4"/>
    </row>
    <row r="39" ht="74.25" customHeight="1">
      <c r="L39" s="4"/>
    </row>
    <row r="40" ht="74.25" customHeight="1">
      <c r="L40" s="4"/>
    </row>
    <row r="41" ht="74.25" customHeight="1">
      <c r="L41" s="4"/>
    </row>
    <row r="42" ht="74.25" customHeight="1">
      <c r="L42" s="4"/>
    </row>
    <row r="43" ht="74.25" customHeight="1">
      <c r="L43" s="4"/>
    </row>
    <row r="44" ht="74.25" customHeight="1">
      <c r="L44" s="4"/>
    </row>
    <row r="45" ht="74.25" customHeight="1">
      <c r="L45" s="4"/>
    </row>
    <row r="46" ht="74.25" customHeight="1">
      <c r="L46" s="4"/>
    </row>
    <row r="47" ht="74.25" customHeight="1">
      <c r="L47" s="4"/>
    </row>
    <row r="48" ht="74.25" customHeight="1">
      <c r="L48" s="4"/>
    </row>
    <row r="49" ht="74.25" customHeight="1">
      <c r="L49" s="4"/>
    </row>
    <row r="50" ht="74.25" customHeight="1">
      <c r="L50" s="4"/>
    </row>
    <row r="51" ht="74.25" customHeight="1">
      <c r="L51" s="4"/>
    </row>
    <row r="52" ht="74.25" customHeight="1">
      <c r="L52" s="4"/>
    </row>
    <row r="53" ht="74.25" customHeight="1">
      <c r="L53" s="4"/>
    </row>
    <row r="54" ht="74.25" customHeight="1">
      <c r="L54" s="4"/>
    </row>
    <row r="55" ht="74.25" customHeight="1">
      <c r="L55" s="4"/>
    </row>
    <row r="56" ht="74.25" customHeight="1">
      <c r="L56" s="4"/>
    </row>
    <row r="57" ht="74.25" customHeight="1">
      <c r="L57" s="4"/>
    </row>
    <row r="58" ht="74.25" customHeight="1">
      <c r="L58" s="4"/>
    </row>
    <row r="59" ht="74.25" customHeight="1">
      <c r="L59" s="4"/>
    </row>
    <row r="60" ht="74.25" customHeight="1">
      <c r="L60" s="4"/>
    </row>
    <row r="61" ht="74.25" customHeight="1">
      <c r="L61" s="4"/>
    </row>
    <row r="62" ht="74.25" customHeight="1">
      <c r="L62" s="4"/>
    </row>
    <row r="63" ht="74.25" customHeight="1">
      <c r="L63" s="4"/>
    </row>
    <row r="64" ht="74.25" customHeight="1">
      <c r="L64" s="4"/>
    </row>
    <row r="65" ht="74.25" customHeight="1">
      <c r="L65" s="4"/>
    </row>
    <row r="66" ht="74.25" customHeight="1">
      <c r="L66" s="4"/>
    </row>
    <row r="67" ht="74.25" customHeight="1">
      <c r="L67" s="4"/>
    </row>
    <row r="68" ht="74.25" customHeight="1">
      <c r="L68" s="4"/>
    </row>
    <row r="69" ht="74.25" customHeight="1">
      <c r="L69" s="4"/>
    </row>
    <row r="70" ht="74.25" customHeight="1">
      <c r="L70" s="4"/>
    </row>
    <row r="71" ht="74.25" customHeight="1">
      <c r="L71" s="4"/>
    </row>
    <row r="72" ht="74.25" customHeight="1">
      <c r="L72" s="4"/>
    </row>
    <row r="73" ht="74.25" customHeight="1">
      <c r="L73" s="4"/>
    </row>
    <row r="74" ht="74.25" customHeight="1">
      <c r="L74" s="4"/>
    </row>
    <row r="75" ht="74.25" customHeight="1">
      <c r="L75" s="4"/>
    </row>
    <row r="76" ht="74.25" customHeight="1">
      <c r="L76" s="4"/>
    </row>
    <row r="77" ht="74.25" customHeight="1">
      <c r="L77" s="4"/>
    </row>
    <row r="78" ht="74.25" customHeight="1">
      <c r="L78" s="4"/>
    </row>
    <row r="79" ht="74.25" customHeight="1">
      <c r="L79" s="4"/>
    </row>
    <row r="80" ht="74.25" customHeight="1">
      <c r="L80" s="4"/>
    </row>
    <row r="81" ht="74.25" customHeight="1">
      <c r="L81" s="4"/>
    </row>
    <row r="82" ht="74.25" customHeight="1">
      <c r="L82" s="4"/>
    </row>
    <row r="83" ht="74.25" customHeight="1">
      <c r="L83" s="4"/>
    </row>
    <row r="84" ht="74.25" customHeight="1">
      <c r="L84" s="4"/>
    </row>
    <row r="85" ht="74.25" customHeight="1">
      <c r="L85" s="4"/>
    </row>
    <row r="86" ht="74.25" customHeight="1">
      <c r="L86" s="4"/>
    </row>
    <row r="87" ht="74.25" customHeight="1">
      <c r="L87" s="4"/>
    </row>
    <row r="88" ht="74.25" customHeight="1">
      <c r="L88" s="4"/>
    </row>
    <row r="89" ht="74.25" customHeight="1">
      <c r="L89" s="4"/>
    </row>
    <row r="90" ht="74.25" customHeight="1">
      <c r="L90" s="4"/>
    </row>
    <row r="91" ht="74.25" customHeight="1">
      <c r="L91" s="4"/>
    </row>
    <row r="92" ht="74.25" customHeight="1">
      <c r="L92" s="4"/>
    </row>
    <row r="93" ht="74.25" customHeight="1">
      <c r="L93" s="4"/>
    </row>
    <row r="94" ht="74.25" customHeight="1">
      <c r="L94" s="4"/>
    </row>
    <row r="95" ht="74.25" customHeight="1">
      <c r="L95" s="4"/>
    </row>
    <row r="96" ht="74.25" customHeight="1">
      <c r="L96" s="4"/>
    </row>
    <row r="97" ht="74.25" customHeight="1">
      <c r="L97" s="4"/>
    </row>
    <row r="98" ht="74.25" customHeight="1">
      <c r="L98" s="4"/>
    </row>
    <row r="99" ht="74.25" customHeight="1">
      <c r="L99" s="4"/>
    </row>
    <row r="100" ht="74.25" customHeight="1">
      <c r="L100" s="4"/>
    </row>
    <row r="101" ht="74.25" customHeight="1">
      <c r="L101" s="4"/>
    </row>
    <row r="102" ht="74.25" customHeight="1">
      <c r="L102" s="4"/>
    </row>
    <row r="103" ht="74.25" customHeight="1">
      <c r="L103" s="4"/>
    </row>
    <row r="104" ht="74.25" customHeight="1">
      <c r="L104" s="4"/>
    </row>
    <row r="105" ht="74.25" customHeight="1">
      <c r="L105" s="4"/>
    </row>
    <row r="106" ht="74.25" customHeight="1">
      <c r="L106" s="4"/>
    </row>
    <row r="107" ht="74.25" customHeight="1">
      <c r="L107" s="4"/>
    </row>
    <row r="108" ht="74.25" customHeight="1">
      <c r="L108" s="4"/>
    </row>
    <row r="109" ht="74.25" customHeight="1">
      <c r="L109" s="4"/>
    </row>
    <row r="110" ht="74.25" customHeight="1">
      <c r="L110" s="4"/>
    </row>
    <row r="111" ht="74.25" customHeight="1">
      <c r="L111" s="4"/>
    </row>
    <row r="112" ht="74.25" customHeight="1">
      <c r="L112" s="4"/>
    </row>
    <row r="113" ht="74.25" customHeight="1">
      <c r="L113" s="4"/>
    </row>
    <row r="114" ht="74.25" customHeight="1">
      <c r="L114" s="4"/>
    </row>
    <row r="115" ht="74.25" customHeight="1">
      <c r="L115" s="4"/>
    </row>
    <row r="116" ht="74.25" customHeight="1">
      <c r="L116" s="4"/>
    </row>
    <row r="117" ht="74.25" customHeight="1">
      <c r="L117" s="4"/>
    </row>
    <row r="118" ht="74.25" customHeight="1">
      <c r="L118" s="4"/>
    </row>
    <row r="119" ht="74.25" customHeight="1">
      <c r="L119" s="4"/>
    </row>
    <row r="120" ht="74.25" customHeight="1">
      <c r="L120" s="4"/>
    </row>
    <row r="121" ht="74.25" customHeight="1">
      <c r="L121" s="4"/>
    </row>
    <row r="122" ht="74.25" customHeight="1">
      <c r="L122" s="4"/>
    </row>
    <row r="123" ht="74.25" customHeight="1">
      <c r="L123" s="4"/>
    </row>
    <row r="124" ht="74.25" customHeight="1">
      <c r="L124" s="4"/>
    </row>
    <row r="125" ht="74.25" customHeight="1">
      <c r="L125" s="4"/>
    </row>
    <row r="126" ht="74.25" customHeight="1">
      <c r="L126" s="4"/>
    </row>
    <row r="127" ht="74.25" customHeight="1">
      <c r="L127" s="4"/>
    </row>
    <row r="128" ht="74.25" customHeight="1">
      <c r="L128" s="4"/>
    </row>
    <row r="129" ht="74.25" customHeight="1">
      <c r="L129" s="4"/>
    </row>
    <row r="130" ht="74.25" customHeight="1">
      <c r="L130" s="4"/>
    </row>
    <row r="131" ht="74.25" customHeight="1">
      <c r="L131" s="4"/>
    </row>
    <row r="132" ht="74.25" customHeight="1">
      <c r="L132" s="4"/>
    </row>
    <row r="133" ht="74.25" customHeight="1">
      <c r="L133" s="4"/>
    </row>
    <row r="134" ht="74.25" customHeight="1">
      <c r="L134" s="4"/>
    </row>
    <row r="135" ht="74.25" customHeight="1">
      <c r="L135" s="4"/>
    </row>
    <row r="136" ht="74.25" customHeight="1">
      <c r="L136" s="4"/>
    </row>
    <row r="137" ht="74.25" customHeight="1">
      <c r="L137" s="4"/>
    </row>
    <row r="138" ht="74.25" customHeight="1">
      <c r="L138" s="4"/>
    </row>
    <row r="139" ht="74.25" customHeight="1">
      <c r="L139" s="4"/>
    </row>
    <row r="140" ht="74.25" customHeight="1">
      <c r="L140" s="4"/>
    </row>
    <row r="141" ht="74.25" customHeight="1">
      <c r="L141" s="4"/>
    </row>
    <row r="142" ht="74.25" customHeight="1">
      <c r="L142" s="4"/>
    </row>
    <row r="143" ht="74.25" customHeight="1">
      <c r="L143" s="4"/>
    </row>
    <row r="144" ht="74.25" customHeight="1">
      <c r="L144" s="4"/>
    </row>
    <row r="145" ht="74.25" customHeight="1">
      <c r="L145" s="4"/>
    </row>
    <row r="146" ht="74.25" customHeight="1">
      <c r="L146" s="4"/>
    </row>
    <row r="147" ht="74.25" customHeight="1">
      <c r="L147" s="4"/>
    </row>
    <row r="148" ht="74.25" customHeight="1">
      <c r="L148" s="4"/>
    </row>
    <row r="149" ht="74.25" customHeight="1">
      <c r="L149" s="4"/>
    </row>
    <row r="150" ht="74.25" customHeight="1">
      <c r="L150" s="4"/>
    </row>
    <row r="151" ht="74.25" customHeight="1">
      <c r="L151" s="4"/>
    </row>
    <row r="152" ht="74.25" customHeight="1">
      <c r="L152" s="4"/>
    </row>
    <row r="153" ht="74.25" customHeight="1">
      <c r="L153" s="4"/>
    </row>
    <row r="154" ht="74.25" customHeight="1">
      <c r="L154" s="4"/>
    </row>
    <row r="155" ht="74.25" customHeight="1">
      <c r="L155" s="4"/>
    </row>
    <row r="156" ht="74.25" customHeight="1">
      <c r="L156" s="4"/>
    </row>
    <row r="157" ht="74.25" customHeight="1">
      <c r="L157" s="4"/>
    </row>
    <row r="158" ht="74.25" customHeight="1">
      <c r="L158" s="4"/>
    </row>
    <row r="159" ht="74.25" customHeight="1">
      <c r="L159" s="4"/>
    </row>
    <row r="160" ht="74.25" customHeight="1">
      <c r="L160" s="4"/>
    </row>
    <row r="161" ht="74.25" customHeight="1">
      <c r="L161" s="4"/>
    </row>
    <row r="162" ht="74.25" customHeight="1">
      <c r="L162" s="4"/>
    </row>
    <row r="163" ht="74.25" customHeight="1">
      <c r="L163" s="4"/>
    </row>
    <row r="164" ht="74.25" customHeight="1">
      <c r="L164" s="4"/>
    </row>
    <row r="165" ht="74.25" customHeight="1">
      <c r="L165" s="4"/>
    </row>
    <row r="166" ht="74.25" customHeight="1">
      <c r="L166" s="4"/>
    </row>
    <row r="167" ht="74.25" customHeight="1">
      <c r="L167" s="4"/>
    </row>
    <row r="168" ht="74.25" customHeight="1">
      <c r="L168" s="4"/>
    </row>
    <row r="169" ht="74.25" customHeight="1">
      <c r="L169" s="4"/>
    </row>
    <row r="170" ht="74.25" customHeight="1">
      <c r="L170" s="4"/>
    </row>
    <row r="171" ht="74.25" customHeight="1">
      <c r="L171" s="4"/>
    </row>
    <row r="172" ht="74.25" customHeight="1">
      <c r="L172" s="4"/>
    </row>
    <row r="173" ht="74.25" customHeight="1">
      <c r="L173" s="4"/>
    </row>
    <row r="174" ht="74.25" customHeight="1">
      <c r="L174" s="4"/>
    </row>
    <row r="175" ht="74.25" customHeight="1">
      <c r="L175" s="4"/>
    </row>
    <row r="176" ht="74.25" customHeight="1">
      <c r="L176" s="4"/>
    </row>
    <row r="177" ht="74.25" customHeight="1">
      <c r="L177" s="4"/>
    </row>
    <row r="178" ht="74.25" customHeight="1">
      <c r="L178" s="4"/>
    </row>
    <row r="179" ht="74.25" customHeight="1">
      <c r="L179" s="4"/>
    </row>
    <row r="180" ht="74.25" customHeight="1">
      <c r="L180" s="4"/>
    </row>
    <row r="181" ht="74.25" customHeight="1">
      <c r="L181" s="4"/>
    </row>
    <row r="182" ht="74.25" customHeight="1">
      <c r="L182" s="4"/>
    </row>
    <row r="183" ht="74.25" customHeight="1">
      <c r="L183" s="4"/>
    </row>
    <row r="184" ht="74.25" customHeight="1">
      <c r="L184" s="4"/>
    </row>
    <row r="185" ht="74.25" customHeight="1">
      <c r="L185" s="4"/>
    </row>
    <row r="186" ht="74.25" customHeight="1">
      <c r="L186" s="4"/>
    </row>
    <row r="187" ht="74.25" customHeight="1">
      <c r="L187" s="4"/>
    </row>
    <row r="188" ht="74.25" customHeight="1">
      <c r="L188" s="4"/>
    </row>
    <row r="189" ht="74.25" customHeight="1">
      <c r="L189" s="4"/>
    </row>
    <row r="190" ht="74.25" customHeight="1">
      <c r="L190" s="4"/>
    </row>
    <row r="191" ht="15" customHeight="1"/>
    <row r="197" ht="15" customHeight="1"/>
    <row r="198" ht="16.5" customHeight="1"/>
    <row r="202" ht="12.75" customHeight="1"/>
    <row r="203" ht="13.5" customHeight="1"/>
  </sheetData>
  <sheetProtection/>
  <mergeCells count="14">
    <mergeCell ref="A2:J2"/>
    <mergeCell ref="A1:J1"/>
    <mergeCell ref="A3:J3"/>
    <mergeCell ref="A16:B16"/>
    <mergeCell ref="C16:J16"/>
    <mergeCell ref="A30:J30"/>
    <mergeCell ref="B20:J20"/>
    <mergeCell ref="B21:J21"/>
    <mergeCell ref="B18:J18"/>
    <mergeCell ref="B19:J19"/>
    <mergeCell ref="B22:J22"/>
    <mergeCell ref="B23:J23"/>
    <mergeCell ref="B28:J28"/>
    <mergeCell ref="B25:J25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61" r:id="rId7"/>
  <rowBreaks count="1" manualBreakCount="1">
    <brk id="25" max="255" man="1"/>
  </rowBreaks>
  <drawing r:id="rId6"/>
  <legacyDrawing r:id="rId5"/>
  <oleObjects>
    <oleObject progId="Equation.3" shapeId="1348672" r:id="rId1"/>
    <oleObject progId="Equation.3" shapeId="1348671" r:id="rId2"/>
    <oleObject progId="Equation.3" shapeId="1309030" r:id="rId3"/>
    <oleObject progId="Equation.3" shapeId="13090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Admin</cp:lastModifiedBy>
  <cp:lastPrinted>2022-04-18T06:32:40Z</cp:lastPrinted>
  <dcterms:created xsi:type="dcterms:W3CDTF">2014-07-02T09:07:27Z</dcterms:created>
  <dcterms:modified xsi:type="dcterms:W3CDTF">2022-04-18T06:33:01Z</dcterms:modified>
  <cp:category/>
  <cp:version/>
  <cp:contentType/>
  <cp:contentStatus/>
</cp:coreProperties>
</file>