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495"/>
  </bookViews>
  <sheets>
    <sheet name="НМЦ" sheetId="1" r:id="rId1"/>
  </sheets>
  <calcPr calcId="144525" refMode="R1C1" calcOnSave="0" concurrentCalc="0"/>
</workbook>
</file>

<file path=xl/calcChain.xml><?xml version="1.0" encoding="utf-8"?>
<calcChain xmlns="http://schemas.openxmlformats.org/spreadsheetml/2006/main">
  <c r="I5" i="1" l="1"/>
  <c r="L5" i="1"/>
  <c r="M5" i="1"/>
  <c r="I6" i="1"/>
  <c r="J5" i="1"/>
  <c r="K5" i="1"/>
</calcChain>
</file>

<file path=xl/sharedStrings.xml><?xml version="1.0" encoding="utf-8"?>
<sst xmlns="http://schemas.openxmlformats.org/spreadsheetml/2006/main" count="24" uniqueCount="24">
  <si>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</si>
  <si>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</si>
  <si>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</si>
  <si>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</si>
  <si>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</si>
  <si>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</si>
  <si>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</si>
  <si>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</si>
  <si>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</si>
  <si>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</si>
  <si>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</si>
  <si>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</si>
  <si>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</si>
  <si>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r>
      <rPr>
        <b/>
        <sz val="10"/>
        <rFont val="Times New Roman"/>
        <charset val="204"/>
      </rPr>
      <t xml:space="preserve">коэффициент вариации цен V (%)           </t>
    </r>
    <r>
      <rPr>
        <i/>
        <sz val="10"/>
        <rFont val="Times New Roman"/>
        <charset val="204"/>
      </rPr>
      <t xml:space="preserve">         (не должен превышать 33%)</t>
    </r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</si>
  <si>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</si>
  <si>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</si>
  <si>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 xml:space="preserve">В соответствии с описанием предмета закупки </t>
  </si>
  <si>
    <t>шт.</t>
  </si>
  <si>
    <t>В результате проведенного расчета Н(М)Ц договора составила:</t>
  </si>
  <si>
    <t>рублей</t>
  </si>
  <si>
    <t>Выполнение работ по устранению эрозии асфальтобетона на перроне с местами стоянок воздушных судов в целях обеспечения сохранности аэродромного покрытия.</t>
  </si>
  <si>
    <t>Обоснование начальной (максимальной) цены Договора  выполнение работ по устранению эрозии асфальтобетона на перроне с местами стоянок воздушных судов в целях обеспечения сохранности аэродромного покрытия.</t>
  </si>
  <si>
    <t>При определениеии начальной (максимальной) цены Договора выполнение работ по устранению эрозии асфальтобетона на перроне с местами стоянок воздушных судов в целях обеспечения сохранности аэродромного покрытия.</t>
  </si>
  <si>
    <t xml:space="preserve">Приложение 2 к аукционной документации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</si>
</sst>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0"/>
    <numFmt numFmtId="165" formatCode="_-* #\ ##0.00_р_._-;\-* #\ ##0.00_р_._-;_-* &quot;-&quot;??_р_._-;_-@_-"/>
    <numFmt numFmtId="166" formatCode="_-* #\ ##0.00\ _₽_-;\-* #\ ##0.00\ _₽_-;_-* &quot;-&quot;??\ _₽_-;_-@_-"/>
    <numFmt numFmtId="167" formatCode="#,##0.00#########"/>
  </numFmts>
  <fonts count="21" x14ac:knownFonts="1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indexed="8"/>
      <name val="Calibri"/>
      <charset val="204"/>
    </font>
    <font>
      <i/>
      <sz val="10"/>
      <name val="Times New Roman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Fill="1"/>
    <xf numFmtId="0" fontId="1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0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center" wrapText="1"/>
    </xf>
    <xf numFmtId="165" fontId="5" fillId="2" borderId="0" xfId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top" wrapText="1"/>
    </xf>
    <xf numFmtId="166" fontId="1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14" fontId="13" fillId="0" borderId="0" xfId="0" applyNumberFormat="1" applyFont="1" applyAlignment="1">
      <alignment horizontal="left"/>
    </xf>
    <xf numFmtId="2" fontId="17" fillId="0" borderId="2" xfId="0" applyNumberFormat="1" applyFont="1" applyFill="1" applyBorder="1" applyAlignment="1" applyProtection="1">
      <alignment horizontal="center" vertical="center"/>
    </xf>
    <xf numFmtId="164" fontId="1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7" fontId="20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058400" y="3324225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9322435" y="3114040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80" zoomScaleNormal="80" workbookViewId="0">
      <selection activeCell="F13" sqref="F13"/>
    </sheetView>
  </sheetViews>
  <sheetFormatPr defaultColWidth="9.140625" defaultRowHeight="12.75" x14ac:dyDescent="0.2"/>
  <cols>
    <col min="1" max="1" width="3.140625" style="4" customWidth="1"/>
    <col min="2" max="2" width="31" style="4" customWidth="1"/>
    <col min="3" max="3" width="20.5703125" style="4" customWidth="1"/>
    <col min="4" max="4" width="8.42578125" style="4" customWidth="1"/>
    <col min="5" max="5" width="8.85546875" style="4" customWidth="1"/>
    <col min="6" max="6" width="15.42578125" style="4" customWidth="1"/>
    <col min="7" max="7" width="16.140625" style="4" customWidth="1"/>
    <col min="8" max="8" width="15.7109375" style="4" customWidth="1"/>
    <col min="9" max="9" width="18" style="4" customWidth="1"/>
    <col min="10" max="10" width="13.42578125" style="4" customWidth="1"/>
    <col min="11" max="11" width="10.140625" style="5" customWidth="1"/>
    <col min="12" max="12" width="18" style="4" customWidth="1"/>
    <col min="13" max="13" width="16.140625" style="4" customWidth="1"/>
    <col min="14" max="16384" width="9.140625" style="4"/>
  </cols>
  <sheetData>
    <row r="1" spans="1:13" s="1" customFormat="1" ht="57" customHeight="1" x14ac:dyDescent="0.2">
      <c r="B1" s="6"/>
      <c r="I1" s="36" t="s">
        <v>23</v>
      </c>
      <c r="J1" s="36"/>
      <c r="K1" s="36"/>
      <c r="L1" s="36"/>
      <c r="M1" s="36"/>
    </row>
    <row r="2" spans="1:13" s="1" customFormat="1" ht="39" customHeight="1" x14ac:dyDescent="0.2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" customFormat="1" ht="39" customHeight="1" x14ac:dyDescent="0.2">
      <c r="A3" s="47" t="s">
        <v>0</v>
      </c>
      <c r="B3" s="49" t="s">
        <v>1</v>
      </c>
      <c r="C3" s="51" t="s">
        <v>2</v>
      </c>
      <c r="D3" s="50" t="s">
        <v>3</v>
      </c>
      <c r="E3" s="50" t="s">
        <v>4</v>
      </c>
      <c r="F3" s="38" t="s">
        <v>5</v>
      </c>
      <c r="G3" s="39"/>
      <c r="H3" s="39"/>
      <c r="I3" s="40" t="s">
        <v>6</v>
      </c>
      <c r="J3" s="40"/>
      <c r="K3" s="40"/>
      <c r="L3" s="41" t="s">
        <v>7</v>
      </c>
      <c r="M3" s="42"/>
    </row>
    <row r="4" spans="1:13" s="1" customFormat="1" ht="144" customHeight="1" x14ac:dyDescent="0.2">
      <c r="A4" s="48"/>
      <c r="B4" s="50"/>
      <c r="C4" s="52"/>
      <c r="D4" s="53"/>
      <c r="E4" s="53"/>
      <c r="F4" s="8" t="s">
        <v>8</v>
      </c>
      <c r="G4" s="8" t="s">
        <v>9</v>
      </c>
      <c r="H4" s="8" t="s">
        <v>10</v>
      </c>
      <c r="I4" s="16" t="s">
        <v>11</v>
      </c>
      <c r="J4" s="16" t="s">
        <v>12</v>
      </c>
      <c r="K4" s="7" t="s">
        <v>13</v>
      </c>
      <c r="L4" s="17" t="s">
        <v>14</v>
      </c>
      <c r="M4" s="17" t="s">
        <v>15</v>
      </c>
    </row>
    <row r="5" spans="1:13" s="1" customFormat="1" ht="105" x14ac:dyDescent="0.2">
      <c r="A5" s="9">
        <v>1</v>
      </c>
      <c r="B5" s="10" t="s">
        <v>20</v>
      </c>
      <c r="C5" s="11" t="s">
        <v>16</v>
      </c>
      <c r="D5" s="12" t="s">
        <v>17</v>
      </c>
      <c r="E5" s="10">
        <v>1</v>
      </c>
      <c r="F5" s="30">
        <v>2700000</v>
      </c>
      <c r="G5" s="31">
        <v>2970094.5</v>
      </c>
      <c r="H5" s="32">
        <v>3250000</v>
      </c>
      <c r="I5" s="33">
        <f>AVERAGE(F5:H5)</f>
        <v>2973364.8333333335</v>
      </c>
      <c r="J5" s="34">
        <f>SQRT(((SUM((POWER(H5-I5,2)),(POWER(G5-I5,2)),(POWER(F5-I5,2)))/(COLUMNS(F5:H5)-1))))</f>
        <v>275014.58381344675</v>
      </c>
      <c r="K5" s="35">
        <f>J5/I5*100</f>
        <v>9.2492714224085884</v>
      </c>
      <c r="L5" s="18">
        <f>I5</f>
        <v>2973364.8333333335</v>
      </c>
      <c r="M5" s="18">
        <f>L5*E5</f>
        <v>2973364.8333333335</v>
      </c>
    </row>
    <row r="6" spans="1:13" s="1" customFormat="1" ht="15.75" customHeight="1" x14ac:dyDescent="0.2">
      <c r="A6" s="43" t="s">
        <v>18</v>
      </c>
      <c r="B6" s="43"/>
      <c r="C6" s="43"/>
      <c r="D6" s="43"/>
      <c r="E6" s="43"/>
      <c r="F6" s="43"/>
      <c r="G6" s="43"/>
      <c r="H6" s="43"/>
      <c r="I6" s="19">
        <f>SUM(M5:M5)</f>
        <v>2973364.8333333335</v>
      </c>
      <c r="J6" s="20" t="s">
        <v>19</v>
      </c>
      <c r="K6" s="21"/>
      <c r="L6" s="20"/>
      <c r="M6" s="22"/>
    </row>
    <row r="7" spans="1:13" s="2" customFormat="1" ht="60" customHeight="1" x14ac:dyDescent="0.25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s="1" customFormat="1" ht="15.7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46"/>
    </row>
    <row r="9" spans="1:13" s="3" customFormat="1" ht="14.25" customHeight="1" x14ac:dyDescent="0.2">
      <c r="A9" s="25"/>
      <c r="B9" s="26"/>
      <c r="C9" s="26"/>
      <c r="D9" s="27"/>
      <c r="E9" s="28"/>
      <c r="F9" s="25"/>
      <c r="G9" s="25"/>
      <c r="H9" s="25"/>
      <c r="I9" s="25"/>
      <c r="J9" s="25"/>
      <c r="K9" s="25"/>
      <c r="L9" s="23"/>
      <c r="M9" s="23"/>
    </row>
    <row r="10" spans="1:13" s="2" customFormat="1" ht="16.5" customHeight="1" x14ac:dyDescent="0.25">
      <c r="A10" s="25"/>
      <c r="B10" s="26"/>
      <c r="C10" s="26"/>
      <c r="D10" s="26"/>
      <c r="E10" s="26"/>
      <c r="F10" s="25"/>
      <c r="G10" s="54"/>
      <c r="H10" s="55"/>
      <c r="I10" s="55"/>
      <c r="J10" s="55"/>
      <c r="K10" s="55"/>
    </row>
    <row r="11" spans="1:13" s="2" customFormat="1" ht="16.5" customHeight="1" x14ac:dyDescent="0.25">
      <c r="A11" s="25"/>
      <c r="B11" s="29"/>
      <c r="C11" s="26"/>
      <c r="D11" s="26"/>
      <c r="E11" s="26"/>
      <c r="F11" s="25"/>
      <c r="G11" s="56"/>
      <c r="H11" s="56"/>
      <c r="I11" s="56"/>
      <c r="J11" s="25"/>
      <c r="K11" s="25"/>
      <c r="L11" s="1"/>
      <c r="M11" s="1"/>
    </row>
    <row r="12" spans="1:13" s="1" customFormat="1" ht="18.75" x14ac:dyDescent="0.2">
      <c r="A12" s="25"/>
      <c r="B12" s="25"/>
      <c r="C12" s="25"/>
      <c r="D12" s="25"/>
      <c r="E12" s="25"/>
      <c r="F12" s="25"/>
      <c r="G12" s="57"/>
      <c r="H12" s="57"/>
      <c r="I12" s="57"/>
      <c r="J12" s="25"/>
      <c r="K12" s="25"/>
    </row>
    <row r="13" spans="1:13" s="1" customFormat="1" ht="18.75" x14ac:dyDescent="0.2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3"/>
      <c r="M13" s="3"/>
    </row>
    <row r="14" spans="1:13" s="1" customFormat="1" ht="15.75" x14ac:dyDescent="0.25">
      <c r="A14" s="2"/>
      <c r="B14" s="2"/>
      <c r="C14" s="2"/>
      <c r="D14" s="2"/>
      <c r="E14" s="2"/>
      <c r="F14" s="2"/>
      <c r="G14" s="2"/>
      <c r="H14" s="13"/>
      <c r="I14" s="2"/>
      <c r="J14" s="2"/>
      <c r="K14" s="2"/>
      <c r="L14" s="2"/>
      <c r="M14" s="2"/>
    </row>
    <row r="15" spans="1:13" ht="15.75" x14ac:dyDescent="0.25">
      <c r="A15" s="2"/>
      <c r="B15" s="2"/>
      <c r="C15" s="2"/>
      <c r="D15" s="2"/>
      <c r="E15" s="2"/>
      <c r="F15" s="2"/>
      <c r="G15" s="2"/>
      <c r="H15" s="13"/>
      <c r="I15" s="2"/>
      <c r="J15" s="2"/>
      <c r="K15" s="2"/>
      <c r="L15" s="2"/>
      <c r="M15" s="2"/>
    </row>
    <row r="16" spans="1:13" x14ac:dyDescent="0.2">
      <c r="A16" s="1"/>
      <c r="B16" s="1"/>
      <c r="C16" s="1"/>
      <c r="D16" s="1"/>
      <c r="E16" s="1"/>
      <c r="F16" s="1"/>
      <c r="G16" s="1"/>
      <c r="H16" s="14"/>
      <c r="I16" s="1"/>
      <c r="J16" s="1"/>
      <c r="K16" s="6"/>
      <c r="L16" s="1"/>
      <c r="M16" s="1"/>
    </row>
    <row r="17" spans="1:13" x14ac:dyDescent="0.2">
      <c r="A17" s="1"/>
      <c r="B17" s="1"/>
      <c r="C17" s="1"/>
      <c r="D17" s="1"/>
      <c r="E17" s="1"/>
      <c r="F17" s="1"/>
      <c r="G17" s="1"/>
      <c r="H17" s="14"/>
      <c r="I17" s="24"/>
      <c r="J17" s="1"/>
      <c r="K17" s="6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4"/>
      <c r="I18" s="1"/>
      <c r="J18" s="1"/>
      <c r="K18" s="6"/>
      <c r="L18" s="1"/>
      <c r="M18" s="1"/>
    </row>
    <row r="19" spans="1:13" x14ac:dyDescent="0.2">
      <c r="H19" s="15"/>
    </row>
    <row r="20" spans="1:13" x14ac:dyDescent="0.2">
      <c r="H20" s="15"/>
    </row>
    <row r="21" spans="1:13" x14ac:dyDescent="0.2">
      <c r="H21" s="15"/>
    </row>
    <row r="22" spans="1:13" x14ac:dyDescent="0.2">
      <c r="H22" s="15"/>
    </row>
  </sheetData>
  <mergeCells count="14">
    <mergeCell ref="G10:K10"/>
    <mergeCell ref="A6:H6"/>
    <mergeCell ref="A7:M7"/>
    <mergeCell ref="A8:M8"/>
    <mergeCell ref="A3:A4"/>
    <mergeCell ref="B3:B4"/>
    <mergeCell ref="C3:C4"/>
    <mergeCell ref="D3:D4"/>
    <mergeCell ref="E3:E4"/>
    <mergeCell ref="I1:M1"/>
    <mergeCell ref="A2:M2"/>
    <mergeCell ref="F3:H3"/>
    <mergeCell ref="I3:K3"/>
    <mergeCell ref="L3:M3"/>
  </mergeCells>
  <pageMargins left="0.11811023622047245" right="0.11811023622047245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Тамдын</cp:lastModifiedBy>
  <cp:lastPrinted>2022-06-09T07:24:15Z</cp:lastPrinted>
  <dcterms:created xsi:type="dcterms:W3CDTF">2014-05-19T23:28:00Z</dcterms:created>
  <dcterms:modified xsi:type="dcterms:W3CDTF">2022-06-30T09:25:25Z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0288556C8A25482CB10081CE105F18DA</vt:lpwstr>
  </property>
  <property fmtid="{D5CDD505-2E9C-101B-9397-08002B2CF9AE}" pid="3" name="KSOProductBuildVer">
    <vt:lpwstr>1049-11.2.0.11130</vt:lpwstr>
  </property>
</Properties>
</file>