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User107\Desktop\08.07 ГПОУ КУЗБАССКИЙ КОЛЛЕДЖ ИСКУССТВ\"/>
    </mc:Choice>
  </mc:AlternateContent>
  <xr:revisionPtr revIDLastSave="0" documentId="13_ncr:1_{3C625134-0776-4BCD-B06C-503AB2FF461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НМ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1" l="1"/>
  <c r="J6" i="1" s="1"/>
  <c r="K6" i="1" s="1"/>
  <c r="I5" i="1"/>
  <c r="J5" i="1" s="1"/>
  <c r="K5" i="1" s="1"/>
  <c r="L6" i="1" l="1"/>
  <c r="M6" i="1" s="1"/>
  <c r="L5" i="1"/>
  <c r="M5" i="1" s="1"/>
  <c r="I7" i="1" s="1"/>
</calcChain>
</file>

<file path=xl/sharedStrings.xml><?xml version="1.0" encoding="utf-8"?>
<sst xmlns="http://schemas.openxmlformats.org/spreadsheetml/2006/main" count="27" uniqueCount="25">
  <si>
    <t>Приложение
к извещению о запросе 
котировок в электронной форме 
от «___» __________ 2022 г. № ______</t>
  </si>
  <si>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</si>
  <si>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</si>
  <si>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</si>
  <si>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</si>
  <si>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</si>
  <si>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</si>
  <si>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</si>
  <si>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</si>
  <si>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</si>
  <si>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</si>
  <si>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</si>
  <si>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</si>
  <si>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0"/>
        <rFont val="Times New Roman"/>
        <charset val="204"/>
      </rPr>
      <t xml:space="preserve">коэффициент вариации цен V (%)           </t>
    </r>
    <r>
      <rPr>
        <i/>
        <sz val="10"/>
        <rFont val="Times New Roman"/>
        <charset val="204"/>
      </rPr>
      <t xml:space="preserve">         (не должен превышать 33%)</t>
    </r>
  </si>
  <si>
    <t>Средняя арифметическая цена за единицу     руб.</t>
  </si>
  <si>
    <t>Расчет Н (МЦК) по формуле                             v - количество (объем) закупаемого товара (работы, услуги);
     ц - ср. цена за единицу    ЦКЕП = v*ц</t>
  </si>
  <si>
    <t xml:space="preserve">В соответствии с описанием предмета закупки </t>
  </si>
  <si>
    <t>шт.</t>
  </si>
  <si>
    <t>В результате проведенного расчета Н(М)Ц договора составила:</t>
  </si>
  <si>
    <t>рублей</t>
  </si>
  <si>
    <t>Обоснование начальной (максимальной) цены Договора  на поставку интерактивного стенда для нужд  ГАПОУ "Кузбасский колледж искусств"</t>
  </si>
  <si>
    <t xml:space="preserve">Голографическая пирамида 145” 
или эквивалент </t>
  </si>
  <si>
    <t>Кофр для транспортировки голографической пирамиды 145” 
или эквивалент</t>
  </si>
  <si>
    <t xml:space="preserve">При определениеии начальной (максимальной) цены Договора на поставку интерактивного стенда для нужд  ГАПОУ "Кузбасский колледж искусств" применен метод сопоставимых рыночных цен (анализ рынка). </t>
  </si>
  <si>
    <t>Коммерческое предложение                       № 1 Исх №б/н от 28.06.2022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</si>
</sst>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\ ##0.00_р_._-;\-* #\ ##0.00_р_._-;_-* &quot;-&quot;??_р_._-;_-@_-"/>
    <numFmt numFmtId="166" formatCode="_-* #\ ##0.00\ _₽_-;\-* #\ ##0.00\ _₽_-;_-* &quot;-&quot;??\ _₽_-;_-@_-"/>
    <numFmt numFmtId="169" formatCode="0.0000"/>
    <numFmt numFmtId="170" formatCode="#\ ##0.00"/>
  </numFmts>
  <fonts count="17" x14ac:knownFonts="1">
    <font>
      <sz val="11"/>
      <color theme="1"/>
      <name val="Calibri"/>
      <charset val="204"/>
      <scheme val="minor"/>
    </font>
    <font>
      <sz val="10"/>
      <name val="Times New Roman"/>
      <charset val="204"/>
    </font>
    <font>
      <sz val="12"/>
      <name val="Times New Roman"/>
      <charset val="204"/>
    </font>
    <font>
      <sz val="11"/>
      <name val="Times New Roman"/>
      <charset val="204"/>
    </font>
    <font>
      <sz val="10"/>
      <color indexed="8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b/>
      <sz val="1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indexed="8"/>
      <name val="Calibri"/>
      <charset val="204"/>
    </font>
    <font>
      <i/>
      <sz val="10"/>
      <name val="Times New Roman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4" fillId="0" borderId="0" xfId="0" applyFont="1" applyFill="1"/>
    <xf numFmtId="0" fontId="1" fillId="0" borderId="0" xfId="0" applyFont="1" applyFill="1"/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/>
    <xf numFmtId="0" fontId="2" fillId="0" borderId="0" xfId="0" applyFont="1" applyFill="1" applyBorder="1"/>
    <xf numFmtId="0" fontId="5" fillId="0" borderId="0" xfId="0" applyFont="1" applyAlignment="1"/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169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/>
    <xf numFmtId="0" fontId="4" fillId="0" borderId="0" xfId="0" applyFont="1" applyBorder="1"/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164" fontId="5" fillId="3" borderId="0" xfId="1" applyFont="1" applyFill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0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top" wrapText="1"/>
    </xf>
    <xf numFmtId="166" fontId="1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left"/>
    </xf>
    <xf numFmtId="0" fontId="0" fillId="0" borderId="0" xfId="0" applyFill="1" applyAlignment="1"/>
    <xf numFmtId="0" fontId="2" fillId="0" borderId="0" xfId="0" applyFont="1" applyAlignment="1" applyProtection="1">
      <alignment horizontal="left" vertical="top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 applyProtection="1">
      <alignment horizontal="center" vertical="center"/>
    </xf>
    <xf numFmtId="4" fontId="13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wrapText="1"/>
    </xf>
    <xf numFmtId="0" fontId="16" fillId="0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1476375</xdr:rowOff>
    </xdr:from>
    <xdr:to>
      <xdr:col>10</xdr:col>
      <xdr:colOff>600075</xdr:colOff>
      <xdr:row>3</xdr:row>
      <xdr:rowOff>1819275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058400" y="3324225"/>
          <a:ext cx="5905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169208</xdr:colOff>
      <xdr:row>3</xdr:row>
      <xdr:rowOff>1266265</xdr:rowOff>
    </xdr:from>
    <xdr:to>
      <xdr:col>9</xdr:col>
      <xdr:colOff>674033</xdr:colOff>
      <xdr:row>3</xdr:row>
      <xdr:rowOff>1523440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9322435" y="3114040"/>
          <a:ext cx="504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zoomScale="80" zoomScaleNormal="80" workbookViewId="0">
      <selection activeCell="L22" sqref="L22"/>
    </sheetView>
  </sheetViews>
  <sheetFormatPr defaultColWidth="9.140625" defaultRowHeight="12.75" x14ac:dyDescent="0.2"/>
  <cols>
    <col min="1" max="1" width="3.140625" style="4" customWidth="1"/>
    <col min="2" max="2" width="31" style="4" customWidth="1"/>
    <col min="3" max="3" width="20.5703125" style="4" customWidth="1"/>
    <col min="4" max="4" width="8.42578125" style="4" customWidth="1"/>
    <col min="5" max="5" width="8.85546875" style="4" customWidth="1"/>
    <col min="6" max="6" width="15.42578125" style="4" customWidth="1"/>
    <col min="7" max="7" width="16.140625" style="4" customWidth="1"/>
    <col min="8" max="8" width="15.7109375" style="4" customWidth="1"/>
    <col min="9" max="9" width="18" style="4" customWidth="1"/>
    <col min="10" max="10" width="13.42578125" style="4" customWidth="1"/>
    <col min="11" max="11" width="10.140625" style="5" customWidth="1"/>
    <col min="12" max="12" width="18" style="4" customWidth="1"/>
    <col min="13" max="13" width="16.140625" style="4" customWidth="1"/>
    <col min="14" max="16384" width="9.140625" style="4"/>
  </cols>
  <sheetData>
    <row r="1" spans="1:13" s="1" customFormat="1" ht="67.5" customHeight="1" x14ac:dyDescent="0.2">
      <c r="B1" s="6"/>
      <c r="I1" s="31" t="s">
        <v>0</v>
      </c>
      <c r="J1" s="31"/>
      <c r="K1" s="31"/>
      <c r="L1" s="31"/>
      <c r="M1" s="31"/>
    </row>
    <row r="2" spans="1:13" s="1" customFormat="1" ht="39" customHeight="1" x14ac:dyDescent="0.2">
      <c r="A2" s="58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s="1" customFormat="1" ht="39" customHeight="1" x14ac:dyDescent="0.2">
      <c r="A3" s="43" t="s">
        <v>1</v>
      </c>
      <c r="B3" s="45" t="s">
        <v>2</v>
      </c>
      <c r="C3" s="47" t="s">
        <v>3</v>
      </c>
      <c r="D3" s="46" t="s">
        <v>4</v>
      </c>
      <c r="E3" s="46" t="s">
        <v>5</v>
      </c>
      <c r="F3" s="33" t="s">
        <v>6</v>
      </c>
      <c r="G3" s="34"/>
      <c r="H3" s="34"/>
      <c r="I3" s="35" t="s">
        <v>7</v>
      </c>
      <c r="J3" s="35"/>
      <c r="K3" s="35"/>
      <c r="L3" s="36" t="s">
        <v>8</v>
      </c>
      <c r="M3" s="37"/>
    </row>
    <row r="4" spans="1:13" s="1" customFormat="1" ht="144" customHeight="1" x14ac:dyDescent="0.2">
      <c r="A4" s="44"/>
      <c r="B4" s="46"/>
      <c r="C4" s="48"/>
      <c r="D4" s="49"/>
      <c r="E4" s="49"/>
      <c r="F4" s="60" t="s">
        <v>24</v>
      </c>
      <c r="G4" s="8" t="s">
        <v>9</v>
      </c>
      <c r="H4" s="8" t="s">
        <v>10</v>
      </c>
      <c r="I4" s="23" t="s">
        <v>11</v>
      </c>
      <c r="J4" s="23" t="s">
        <v>12</v>
      </c>
      <c r="K4" s="7" t="s">
        <v>13</v>
      </c>
      <c r="L4" s="24" t="s">
        <v>14</v>
      </c>
      <c r="M4" s="24" t="s">
        <v>15</v>
      </c>
    </row>
    <row r="5" spans="1:13" s="1" customFormat="1" ht="45" x14ac:dyDescent="0.2">
      <c r="A5" s="9">
        <v>1</v>
      </c>
      <c r="B5" s="10" t="s">
        <v>21</v>
      </c>
      <c r="C5" s="11" t="s">
        <v>16</v>
      </c>
      <c r="D5" s="61" t="s">
        <v>17</v>
      </c>
      <c r="E5" s="57">
        <v>1</v>
      </c>
      <c r="F5" s="50">
        <v>365000</v>
      </c>
      <c r="G5" s="51">
        <v>400000</v>
      </c>
      <c r="H5" s="52">
        <v>440500</v>
      </c>
      <c r="I5" s="53">
        <f>AVERAGE(F5:H5)</f>
        <v>401833.33333333331</v>
      </c>
      <c r="J5" s="54">
        <f>SQRT(((SUM((POWER(H5-I5,2)),(POWER(G5-I5,2)),(POWER(F5-I5,2)))/(COLUMNS(F5:H5)-1))))</f>
        <v>37783.373768541809</v>
      </c>
      <c r="K5" s="55">
        <f>J5/I5*100</f>
        <v>9.4027475160203604</v>
      </c>
      <c r="L5" s="56">
        <f>I5</f>
        <v>401833.33333333331</v>
      </c>
      <c r="M5" s="56">
        <f>L5*E5</f>
        <v>401833.33333333331</v>
      </c>
    </row>
    <row r="6" spans="1:13" s="1" customFormat="1" ht="60" x14ac:dyDescent="0.2">
      <c r="A6" s="9">
        <v>2</v>
      </c>
      <c r="B6" s="10" t="s">
        <v>22</v>
      </c>
      <c r="C6" s="11" t="s">
        <v>16</v>
      </c>
      <c r="D6" s="61" t="s">
        <v>17</v>
      </c>
      <c r="E6" s="57">
        <v>1</v>
      </c>
      <c r="F6" s="50">
        <v>90000</v>
      </c>
      <c r="G6" s="51">
        <v>98000</v>
      </c>
      <c r="H6" s="52">
        <v>98000</v>
      </c>
      <c r="I6" s="53">
        <f>AVERAGE(F6:H6)</f>
        <v>95333.333333333328</v>
      </c>
      <c r="J6" s="54">
        <f>SQRT(((SUM((POWER(H6-I6,2)),(POWER(G6-I6,2)),(POWER(F6-I6,2)))/(COLUMNS(F6:H6)-1))))</f>
        <v>4618.8021535170055</v>
      </c>
      <c r="K6" s="55">
        <f>J6/I6*100</f>
        <v>4.8448973638290269</v>
      </c>
      <c r="L6" s="56">
        <f>I6</f>
        <v>95333.333333333328</v>
      </c>
      <c r="M6" s="56">
        <f>L6*E6</f>
        <v>95333.333333333328</v>
      </c>
    </row>
    <row r="7" spans="1:13" s="1" customFormat="1" ht="15.75" customHeight="1" x14ac:dyDescent="0.2">
      <c r="A7" s="62" t="s">
        <v>18</v>
      </c>
      <c r="B7" s="38"/>
      <c r="C7" s="38"/>
      <c r="D7" s="38"/>
      <c r="E7" s="38"/>
      <c r="F7" s="38"/>
      <c r="G7" s="38"/>
      <c r="H7" s="38"/>
      <c r="I7" s="25">
        <f>SUM(M5:M6)</f>
        <v>497166.66666666663</v>
      </c>
      <c r="J7" s="26" t="s">
        <v>19</v>
      </c>
      <c r="K7" s="27"/>
      <c r="L7" s="26"/>
      <c r="M7" s="28"/>
    </row>
    <row r="8" spans="1:13" s="2" customFormat="1" ht="33" customHeight="1" x14ac:dyDescent="0.25">
      <c r="A8" s="59" t="s">
        <v>23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3" s="1" customFormat="1" ht="15.75" customHeight="1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1"/>
      <c r="M9" s="41"/>
    </row>
    <row r="10" spans="1:13" s="3" customFormat="1" ht="14.25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2"/>
      <c r="L10" s="29"/>
      <c r="M10" s="29"/>
    </row>
    <row r="11" spans="1:13" s="2" customFormat="1" ht="16.5" customHeight="1" x14ac:dyDescent="0.25">
      <c r="B11" s="14"/>
      <c r="H11" s="15"/>
    </row>
    <row r="12" spans="1:13" s="2" customFormat="1" ht="16.5" customHeight="1" x14ac:dyDescent="0.25">
      <c r="A12" s="16"/>
      <c r="B12" s="16"/>
      <c r="C12" s="16"/>
      <c r="D12" s="17"/>
      <c r="E12" s="17"/>
      <c r="F12" s="17"/>
      <c r="G12" s="17"/>
      <c r="H12" s="17"/>
      <c r="I12" s="1"/>
      <c r="J12" s="1"/>
      <c r="K12" s="6"/>
      <c r="L12" s="1"/>
      <c r="M12" s="1"/>
    </row>
    <row r="13" spans="1:13" s="1" customFormat="1" x14ac:dyDescent="0.2">
      <c r="K13" s="6"/>
    </row>
    <row r="14" spans="1:13" s="1" customFormat="1" ht="15.75" x14ac:dyDescent="0.25">
      <c r="A14" s="42"/>
      <c r="B14" s="42"/>
      <c r="C14" s="42"/>
      <c r="D14" s="42"/>
      <c r="E14" s="17"/>
      <c r="F14" s="18"/>
      <c r="G14" s="19"/>
      <c r="H14" s="20"/>
      <c r="I14" s="3"/>
      <c r="J14" s="3"/>
      <c r="K14" s="3"/>
      <c r="L14" s="3"/>
      <c r="M14" s="3"/>
    </row>
    <row r="15" spans="1:13" s="1" customFormat="1" ht="15.75" x14ac:dyDescent="0.25">
      <c r="A15" s="2"/>
      <c r="B15" s="2"/>
      <c r="C15" s="2"/>
      <c r="D15" s="2"/>
      <c r="E15" s="2"/>
      <c r="F15" s="2"/>
      <c r="G15" s="2"/>
      <c r="H15" s="15"/>
      <c r="I15" s="2"/>
      <c r="J15" s="2"/>
      <c r="K15" s="2"/>
      <c r="L15" s="2"/>
      <c r="M15" s="2"/>
    </row>
    <row r="16" spans="1:13" ht="15.75" x14ac:dyDescent="0.25">
      <c r="A16" s="2"/>
      <c r="B16" s="2"/>
      <c r="C16" s="2"/>
      <c r="D16" s="2"/>
      <c r="E16" s="2"/>
      <c r="F16" s="2"/>
      <c r="G16" s="2"/>
      <c r="H16" s="15"/>
      <c r="I16" s="2"/>
      <c r="J16" s="2"/>
      <c r="K16" s="2"/>
      <c r="L16" s="2"/>
      <c r="M16" s="2"/>
    </row>
    <row r="17" spans="1:13" x14ac:dyDescent="0.2">
      <c r="A17" s="1"/>
      <c r="B17" s="1"/>
      <c r="C17" s="1"/>
      <c r="D17" s="1"/>
      <c r="E17" s="1"/>
      <c r="F17" s="1"/>
      <c r="G17" s="1"/>
      <c r="H17" s="21"/>
      <c r="I17" s="1"/>
      <c r="J17" s="1"/>
      <c r="K17" s="6"/>
      <c r="L17" s="1"/>
      <c r="M17" s="1"/>
    </row>
    <row r="18" spans="1:13" x14ac:dyDescent="0.2">
      <c r="A18" s="1"/>
      <c r="B18" s="1"/>
      <c r="C18" s="1"/>
      <c r="D18" s="1"/>
      <c r="E18" s="1"/>
      <c r="F18" s="1"/>
      <c r="G18" s="1"/>
      <c r="H18" s="21"/>
      <c r="I18" s="30"/>
      <c r="J18" s="1"/>
      <c r="K18" s="6"/>
      <c r="L18" s="1"/>
      <c r="M18" s="1"/>
    </row>
    <row r="19" spans="1:13" x14ac:dyDescent="0.2">
      <c r="A19" s="1"/>
      <c r="B19" s="1"/>
      <c r="C19" s="1"/>
      <c r="D19" s="1"/>
      <c r="E19" s="1"/>
      <c r="F19" s="1"/>
      <c r="G19" s="1"/>
      <c r="H19" s="21"/>
      <c r="I19" s="1"/>
      <c r="J19" s="1"/>
      <c r="K19" s="6"/>
      <c r="L19" s="1"/>
      <c r="M19" s="1"/>
    </row>
    <row r="20" spans="1:13" x14ac:dyDescent="0.2">
      <c r="H20" s="22"/>
    </row>
    <row r="21" spans="1:13" x14ac:dyDescent="0.2">
      <c r="H21" s="22"/>
    </row>
    <row r="22" spans="1:13" x14ac:dyDescent="0.2">
      <c r="H22" s="22"/>
    </row>
    <row r="23" spans="1:13" x14ac:dyDescent="0.2">
      <c r="H23" s="22"/>
    </row>
  </sheetData>
  <mergeCells count="14">
    <mergeCell ref="A7:H7"/>
    <mergeCell ref="A8:M8"/>
    <mergeCell ref="A9:M9"/>
    <mergeCell ref="A14:D14"/>
    <mergeCell ref="A3:A4"/>
    <mergeCell ref="B3:B4"/>
    <mergeCell ref="C3:C4"/>
    <mergeCell ref="D3:D4"/>
    <mergeCell ref="E3:E4"/>
    <mergeCell ref="I1:M1"/>
    <mergeCell ref="A2:M2"/>
    <mergeCell ref="F3:H3"/>
    <mergeCell ref="I3:K3"/>
    <mergeCell ref="L3:M3"/>
  </mergeCells>
  <pageMargins left="0.511811023622047" right="0.31496062992126" top="0.118110236220472" bottom="0.15748031496063" header="0" footer="0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User107</cp:lastModifiedBy>
  <cp:lastPrinted>2021-08-04T10:11:00Z</cp:lastPrinted>
  <dcterms:created xsi:type="dcterms:W3CDTF">2014-05-19T23:28:00Z</dcterms:created>
  <dcterms:modified xsi:type="dcterms:W3CDTF">2022-07-08T11:20:10Z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806B8EA9FD4A4BB8BAF837ED693D12D7</vt:lpwstr>
  </property>
  <property fmtid="{D5CDD505-2E9C-101B-9397-08002B2CF9AE}" pid="3" name="KSOProductBuildVer">
    <vt:lpwstr>1049-11.2.0.11156</vt:lpwstr>
  </property>
</Properties>
</file>