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esktop\мой 2022 год\Закупки\Катировки\Хоз.товары от 08.08.2022г\"/>
    </mc:Choice>
  </mc:AlternateContent>
  <bookViews>
    <workbookView xWindow="0" yWindow="0" windowWidth="28800" windowHeight="12300" tabRatio="500"/>
  </bookViews>
  <sheets>
    <sheet name="Лист1" sheetId="1" r:id="rId1"/>
  </sheets>
  <definedNames>
    <definedName name="_xlnm.Print_Area" localSheetId="0">Лист1!$A$1:$AD$37</definedName>
  </definedNames>
  <calcPr calcId="162913" refMode="R1C1" calcOnSave="0" concurrentCalc="0"/>
</workbook>
</file>

<file path=xl/calcChain.xml><?xml version="1.0" encoding="utf-8"?>
<calcChain xmlns="http://schemas.openxmlformats.org/spreadsheetml/2006/main">
  <c r="AD13" i="1" l="1"/>
  <c r="AD23" i="1"/>
  <c r="AD14" i="1"/>
  <c r="AD15" i="1"/>
  <c r="AD16" i="1"/>
  <c r="AD17" i="1"/>
  <c r="AD18" i="1"/>
  <c r="AD19" i="1"/>
  <c r="AD20" i="1"/>
  <c r="AD21" i="1"/>
  <c r="AD22" i="1"/>
  <c r="AD12" i="1"/>
</calcChain>
</file>

<file path=xl/sharedStrings.xml><?xml version="1.0" encoding="utf-8"?>
<sst xmlns="http://schemas.openxmlformats.org/spreadsheetml/2006/main" count="298" uniqueCount="99">
  <si>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</si>
  <si>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</si>
  <si>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>Используемый метод определения НМЦК 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</si>
  <si>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</si>
  <si>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</si>
  <si>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</si>
  <si>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</si>
  <si>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</si>
  <si>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</si>
  <si>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</si>
  <si>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</si>
  <si>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</si>
  <si>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</si>
  <si>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</si>
  <si>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</si>
  <si>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</si>
  <si>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</si>
  <si>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</si>
  <si>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</si>
  <si>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</si>
  <si>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</si>
  <si>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</si>
  <si>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</si>
  <si>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</si>
  <si>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</si>
  <si>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</si>
  <si>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</si>
  <si>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</si>
  <si>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</si>
  <si>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</si>
  <si>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</si>
  <si>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</si>
  <si>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</si>
  <si>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</si>
  <si>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</si>
  <si>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</si>
  <si>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</si>
  <si>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</si>
  <si>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</si>
  <si>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</si>
  <si>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</si>
  <si>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</si>
  <si>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</si>
  <si>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</si>
  <si>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</si>
  <si>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</si>
  <si>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</si>
  <si>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</si>
  <si>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</si>
  <si>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</si>
  <si>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(подпись/расшифровка подписи)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</si>
  <si>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</si>
  <si>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 xml:space="preserve"> </t>
  </si>
  <si>
    <t>1</t>
  </si>
  <si>
    <t>Мыло детское «Весна»</t>
  </si>
  <si>
    <t>шт</t>
  </si>
  <si>
    <t>20.41.31.113</t>
  </si>
  <si>
    <t>2</t>
  </si>
  <si>
    <t>Мыло хозяйственное</t>
  </si>
  <si>
    <t>20.41.31.120</t>
  </si>
  <si>
    <t>3</t>
  </si>
  <si>
    <t>Моющее средство Италмас</t>
  </si>
  <si>
    <t>20.41.32.111</t>
  </si>
  <si>
    <t>4</t>
  </si>
  <si>
    <t>Мешки для мусора</t>
  </si>
  <si>
    <t>рул</t>
  </si>
  <si>
    <t>22.22.11.000</t>
  </si>
  <si>
    <t>5</t>
  </si>
  <si>
    <t xml:space="preserve">Перчатки латексные DELTAGRIP </t>
  </si>
  <si>
    <t>упак</t>
  </si>
  <si>
    <t>22.19.60.110</t>
  </si>
  <si>
    <t>6</t>
  </si>
  <si>
    <t>Чистящее средство для унитаза Санокс</t>
  </si>
  <si>
    <t>20.41.32.114</t>
  </si>
  <si>
    <t>7</t>
  </si>
  <si>
    <t>Чистящий порошок Пемолюкс</t>
  </si>
  <si>
    <t>8</t>
  </si>
  <si>
    <t xml:space="preserve">Бумага туалетная </t>
  </si>
  <si>
    <t>17.22.11.110</t>
  </si>
  <si>
    <t>9</t>
  </si>
  <si>
    <t>Дезинфицирующее ср-во Дез-хлор</t>
  </si>
  <si>
    <t>21.20.10.158</t>
  </si>
  <si>
    <t>10</t>
  </si>
  <si>
    <t>Стиральный порошок Миф автомат</t>
  </si>
  <si>
    <t>20.41.32.121</t>
  </si>
  <si>
    <t>11</t>
  </si>
  <si>
    <t xml:space="preserve">Нетканое полотно  </t>
  </si>
  <si>
    <t>13.95.10.110</t>
  </si>
  <si>
    <t>Поставщик 1</t>
  </si>
  <si>
    <t>Поставщик 2</t>
  </si>
  <si>
    <t>Поставщик 3</t>
  </si>
  <si>
    <t>Дата подготовки обоснования НМЦК:10.08.2022</t>
  </si>
  <si>
    <t>МАДОУ Д/С № 27 "ЧЕБУРАШКА"</t>
  </si>
  <si>
    <t>Средняя цена (руб.)</t>
  </si>
  <si>
    <t>* Цены контрактов из ЕИС скорректированы в зависимости от способа осуществления закупки согласно п.3.16 методических рекомендаций Приказа Минэкономразвития № 567 от 02.10.2013.</t>
  </si>
  <si>
    <t>** Цены контрактов из ЕИС могут быть приведены к текущему уровню цен путем применения коэффициента пересчета цен прошлых периодов п.3.18 методических рекомендаций Приказа Минэкономразвития № 567 от 02.10.2013.</t>
  </si>
  <si>
    <t>На основании проведенного анализа рынка и расчетов, НМЦК составляет: 65 529,48 рублей.</t>
  </si>
  <si>
    <t>Заместитель заведующего</t>
  </si>
  <si>
    <t>/Кычанова Юлия 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</si>
</sst>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#########"/>
  </numFmts>
  <fonts count="15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.8"/>
      <color rgb="FF000000"/>
      <name val="Calibri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Liberation Serif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56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1" fillId="0" borderId="13" xfId="0" applyNumberFormat="1" applyFont="1" applyBorder="1"/>
    <xf numFmtId="2" fontId="1" fillId="0" borderId="0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219075</xdr:colOff>
      <xdr:row>10</xdr:row>
      <xdr:rowOff>85725</xdr:rowOff>
    </xdr:from>
    <xdr:to>
      <xdr:col>29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57425" y="476250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123825</xdr:colOff>
      <xdr:row>10</xdr:row>
      <xdr:rowOff>76200</xdr:rowOff>
    </xdr:from>
    <xdr:to>
      <xdr:col>26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5297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180976</xdr:colOff>
      <xdr:row>10</xdr:row>
      <xdr:rowOff>152399</xdr:rowOff>
    </xdr:from>
    <xdr:to>
      <xdr:col>27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6" y="4829174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view="pageBreakPreview" zoomScaleNormal="100" workbookViewId="0">
      <selection activeCell="I33" sqref="I33"/>
    </sheetView>
  </sheetViews>
  <sheetFormatPr defaultColWidth="9" defaultRowHeight="15"/>
  <cols>
    <col min="1" max="1" width="7.85546875" customWidth="1"/>
    <col min="2" max="2" width="20.85546875" customWidth="1"/>
    <col min="3" max="3" width="17.85546875" customWidth="1"/>
    <col min="4" max="4" width="31.28515625" customWidth="1"/>
    <col min="5" max="5" width="17" customWidth="1"/>
    <col min="6" max="6" width="8.85546875" customWidth="1"/>
    <col min="7" max="9" width="22" style="1" customWidth="1"/>
    <col min="10" max="26" width="22" style="1" hidden="1" customWidth="1"/>
    <col min="27" max="27" width="20.5703125" style="1" customWidth="1"/>
    <col min="28" max="28" width="23" style="1" customWidth="1"/>
    <col min="29" max="29" width="15.140625" style="1" customWidth="1"/>
    <col min="30" max="30" width="27.7109375" customWidth="1"/>
    <col min="31" max="31" width="18.42578125" customWidth="1"/>
    <col min="32" max="1025" width="9.140625" customWidth="1"/>
  </cols>
  <sheetData>
    <row r="1" spans="1:32" ht="15" customHeight="1">
      <c r="A1" s="2" t="s">
        <v>52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15" customHeight="1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41.1" customHeight="1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2" ht="15" customHeight="1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0"/>
      <c r="AB5" s="21"/>
      <c r="AC5" s="4"/>
    </row>
    <row r="6" spans="1:32" ht="27" customHeight="1">
      <c r="A6" s="30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2" ht="45" customHeight="1">
      <c r="A7" s="30" t="s">
        <v>2</v>
      </c>
      <c r="B7" s="30"/>
      <c r="C7" s="43" t="s">
        <v>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2" ht="42.75" customHeight="1">
      <c r="A8" s="44" t="s">
        <v>92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</row>
    <row r="9" spans="1:32" ht="120" customHeight="1">
      <c r="A9" s="48" t="s">
        <v>51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</row>
    <row r="10" spans="1:32" ht="33" customHeight="1">
      <c r="A10" s="30" t="s">
        <v>4</v>
      </c>
      <c r="B10" s="30" t="s">
        <v>5</v>
      </c>
      <c r="C10" s="30"/>
      <c r="D10" s="41" t="s">
        <v>6</v>
      </c>
      <c r="E10" s="30" t="s">
        <v>7</v>
      </c>
      <c r="F10" s="41" t="s">
        <v>8</v>
      </c>
      <c r="G10" s="7" t="s">
        <v>88</v>
      </c>
      <c r="H10" s="7" t="s">
        <v>89</v>
      </c>
      <c r="I10" s="7" t="s">
        <v>90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7" t="s">
        <v>25</v>
      </c>
      <c r="AA10" s="8" t="s">
        <v>26</v>
      </c>
      <c r="AB10" s="8" t="s">
        <v>27</v>
      </c>
      <c r="AC10" s="41" t="s">
        <v>93</v>
      </c>
      <c r="AD10" s="22" t="s">
        <v>28</v>
      </c>
    </row>
    <row r="11" spans="1:32" ht="51" customHeight="1">
      <c r="A11" s="30"/>
      <c r="B11" s="30"/>
      <c r="C11" s="30"/>
      <c r="D11" s="41"/>
      <c r="E11" s="30"/>
      <c r="F11" s="41"/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7" t="s">
        <v>29</v>
      </c>
      <c r="N11" s="7" t="s">
        <v>29</v>
      </c>
      <c r="O11" s="7" t="s">
        <v>29</v>
      </c>
      <c r="P11" s="7" t="s">
        <v>29</v>
      </c>
      <c r="Q11" s="7" t="s">
        <v>29</v>
      </c>
      <c r="R11" s="7" t="s">
        <v>29</v>
      </c>
      <c r="S11" s="7" t="s">
        <v>29</v>
      </c>
      <c r="T11" s="7" t="s">
        <v>29</v>
      </c>
      <c r="U11" s="7" t="s">
        <v>29</v>
      </c>
      <c r="V11" s="7" t="s">
        <v>29</v>
      </c>
      <c r="W11" s="7" t="s">
        <v>29</v>
      </c>
      <c r="X11" s="7" t="s">
        <v>29</v>
      </c>
      <c r="Y11" s="7" t="s">
        <v>29</v>
      </c>
      <c r="Z11" s="7" t="s">
        <v>29</v>
      </c>
      <c r="AA11" s="23"/>
      <c r="AB11" s="23"/>
      <c r="AC11" s="41"/>
      <c r="AD11" s="24"/>
    </row>
    <row r="12" spans="1:32" ht="24.95" customHeight="1">
      <c r="A12" s="5" t="s">
        <v>53</v>
      </c>
      <c r="B12" s="30" t="s">
        <v>54</v>
      </c>
      <c r="C12" s="30"/>
      <c r="D12" s="8" t="s">
        <v>56</v>
      </c>
      <c r="E12" s="5" t="s">
        <v>55</v>
      </c>
      <c r="F12" s="9">
        <v>340</v>
      </c>
      <c r="G12" s="7">
        <v>33</v>
      </c>
      <c r="H12" s="7">
        <v>25.16</v>
      </c>
      <c r="I12" s="7">
        <v>27.7</v>
      </c>
      <c r="J12" s="7" t="s">
        <v>30</v>
      </c>
      <c r="K12" s="7" t="s">
        <v>31</v>
      </c>
      <c r="L12" s="7" t="s">
        <v>32</v>
      </c>
      <c r="M12" s="7" t="s">
        <v>33</v>
      </c>
      <c r="N12" s="7" t="s">
        <v>34</v>
      </c>
      <c r="O12" s="7" t="s">
        <v>35</v>
      </c>
      <c r="P12" s="7" t="s">
        <v>36</v>
      </c>
      <c r="Q12" s="7" t="s">
        <v>37</v>
      </c>
      <c r="R12" s="7" t="s">
        <v>38</v>
      </c>
      <c r="S12" s="7" t="s">
        <v>39</v>
      </c>
      <c r="T12" s="7" t="s">
        <v>40</v>
      </c>
      <c r="U12" s="7" t="s">
        <v>41</v>
      </c>
      <c r="V12" s="7" t="s">
        <v>42</v>
      </c>
      <c r="W12" s="7" t="s">
        <v>43</v>
      </c>
      <c r="X12" s="7" t="s">
        <v>44</v>
      </c>
      <c r="Y12" s="7" t="s">
        <v>45</v>
      </c>
      <c r="Z12" s="7" t="s">
        <v>46</v>
      </c>
      <c r="AA12" s="49">
        <v>4.0001499971876058</v>
      </c>
      <c r="AB12" s="50">
        <v>0.13976764490522731</v>
      </c>
      <c r="AC12" s="49">
        <v>28.62</v>
      </c>
      <c r="AD12" s="49">
        <f>AC12*F12</f>
        <v>9730.8000000000011</v>
      </c>
      <c r="AE12" s="1"/>
      <c r="AF12" s="1"/>
    </row>
    <row r="13" spans="1:32" ht="24.95" customHeight="1">
      <c r="A13" s="5" t="s">
        <v>57</v>
      </c>
      <c r="B13" s="30" t="s">
        <v>58</v>
      </c>
      <c r="C13" s="30"/>
      <c r="D13" s="8" t="s">
        <v>59</v>
      </c>
      <c r="E13" s="5" t="s">
        <v>55</v>
      </c>
      <c r="F13" s="9">
        <v>115</v>
      </c>
      <c r="G13" s="7">
        <v>34.799999999999997</v>
      </c>
      <c r="H13" s="7">
        <v>33.5</v>
      </c>
      <c r="I13" s="7">
        <v>32.159999999999997</v>
      </c>
      <c r="J13" s="7" t="s">
        <v>30</v>
      </c>
      <c r="K13" s="7" t="s">
        <v>31</v>
      </c>
      <c r="L13" s="7" t="s">
        <v>32</v>
      </c>
      <c r="M13" s="7" t="s">
        <v>33</v>
      </c>
      <c r="N13" s="7" t="s">
        <v>34</v>
      </c>
      <c r="O13" s="7" t="s">
        <v>35</v>
      </c>
      <c r="P13" s="7" t="s">
        <v>36</v>
      </c>
      <c r="Q13" s="7" t="s">
        <v>37</v>
      </c>
      <c r="R13" s="7" t="s">
        <v>38</v>
      </c>
      <c r="S13" s="7" t="s">
        <v>39</v>
      </c>
      <c r="T13" s="7" t="s">
        <v>40</v>
      </c>
      <c r="U13" s="7" t="s">
        <v>41</v>
      </c>
      <c r="V13" s="7" t="s">
        <v>42</v>
      </c>
      <c r="W13" s="7" t="s">
        <v>43</v>
      </c>
      <c r="X13" s="7" t="s">
        <v>44</v>
      </c>
      <c r="Y13" s="7" t="s">
        <v>45</v>
      </c>
      <c r="Z13" s="7" t="s">
        <v>46</v>
      </c>
      <c r="AA13" s="49">
        <v>1.32</v>
      </c>
      <c r="AB13" s="50">
        <v>3.9399999999999998E-2</v>
      </c>
      <c r="AC13" s="49">
        <v>33.49</v>
      </c>
      <c r="AD13" s="49">
        <f t="shared" ref="AD13:AD22" si="0">AC13*F13</f>
        <v>3851.3500000000004</v>
      </c>
      <c r="AE13" s="1"/>
      <c r="AF13" s="1"/>
    </row>
    <row r="14" spans="1:32" ht="24.95" customHeight="1">
      <c r="A14" s="5" t="s">
        <v>60</v>
      </c>
      <c r="B14" s="30" t="s">
        <v>61</v>
      </c>
      <c r="C14" s="30"/>
      <c r="D14" s="8" t="s">
        <v>62</v>
      </c>
      <c r="E14" s="5" t="s">
        <v>55</v>
      </c>
      <c r="F14" s="9">
        <v>44</v>
      </c>
      <c r="G14" s="7">
        <v>426</v>
      </c>
      <c r="H14" s="7">
        <v>513</v>
      </c>
      <c r="I14" s="7">
        <v>470</v>
      </c>
      <c r="J14" s="7" t="s">
        <v>30</v>
      </c>
      <c r="K14" s="7" t="s">
        <v>31</v>
      </c>
      <c r="L14" s="7" t="s">
        <v>32</v>
      </c>
      <c r="M14" s="7" t="s">
        <v>33</v>
      </c>
      <c r="N14" s="7" t="s">
        <v>34</v>
      </c>
      <c r="O14" s="7" t="s">
        <v>35</v>
      </c>
      <c r="P14" s="7" t="s">
        <v>36</v>
      </c>
      <c r="Q14" s="7" t="s">
        <v>37</v>
      </c>
      <c r="R14" s="7" t="s">
        <v>38</v>
      </c>
      <c r="S14" s="7" t="s">
        <v>39</v>
      </c>
      <c r="T14" s="7" t="s">
        <v>40</v>
      </c>
      <c r="U14" s="7" t="s">
        <v>41</v>
      </c>
      <c r="V14" s="7" t="s">
        <v>42</v>
      </c>
      <c r="W14" s="7" t="s">
        <v>43</v>
      </c>
      <c r="X14" s="7" t="s">
        <v>44</v>
      </c>
      <c r="Y14" s="7" t="s">
        <v>45</v>
      </c>
      <c r="Z14" s="7" t="s">
        <v>46</v>
      </c>
      <c r="AA14" s="49">
        <v>43.500957843860562</v>
      </c>
      <c r="AB14" s="50">
        <v>9.262091804938373E-2</v>
      </c>
      <c r="AC14" s="49">
        <v>469.66666666666669</v>
      </c>
      <c r="AD14" s="49">
        <f t="shared" si="0"/>
        <v>20665.333333333336</v>
      </c>
      <c r="AE14" s="1"/>
      <c r="AF14" s="1"/>
    </row>
    <row r="15" spans="1:32" ht="24.95" customHeight="1">
      <c r="A15" s="5" t="s">
        <v>63</v>
      </c>
      <c r="B15" s="30" t="s">
        <v>64</v>
      </c>
      <c r="C15" s="30"/>
      <c r="D15" s="8" t="s">
        <v>66</v>
      </c>
      <c r="E15" s="5" t="s">
        <v>65</v>
      </c>
      <c r="F15" s="9">
        <v>100</v>
      </c>
      <c r="G15" s="7">
        <v>51</v>
      </c>
      <c r="H15" s="7">
        <v>60</v>
      </c>
      <c r="I15" s="7">
        <v>58</v>
      </c>
      <c r="J15" s="7" t="s">
        <v>30</v>
      </c>
      <c r="K15" s="7" t="s">
        <v>31</v>
      </c>
      <c r="L15" s="7" t="s">
        <v>32</v>
      </c>
      <c r="M15" s="7" t="s">
        <v>33</v>
      </c>
      <c r="N15" s="7" t="s">
        <v>34</v>
      </c>
      <c r="O15" s="7" t="s">
        <v>35</v>
      </c>
      <c r="P15" s="7" t="s">
        <v>36</v>
      </c>
      <c r="Q15" s="7" t="s">
        <v>37</v>
      </c>
      <c r="R15" s="7" t="s">
        <v>38</v>
      </c>
      <c r="S15" s="7" t="s">
        <v>39</v>
      </c>
      <c r="T15" s="7" t="s">
        <v>40</v>
      </c>
      <c r="U15" s="7" t="s">
        <v>41</v>
      </c>
      <c r="V15" s="7" t="s">
        <v>42</v>
      </c>
      <c r="W15" s="7" t="s">
        <v>43</v>
      </c>
      <c r="X15" s="7" t="s">
        <v>44</v>
      </c>
      <c r="Y15" s="7" t="s">
        <v>45</v>
      </c>
      <c r="Z15" s="7" t="s">
        <v>46</v>
      </c>
      <c r="AA15" s="49">
        <v>4.7258156262526088</v>
      </c>
      <c r="AB15" s="50">
        <v>8.3890218217501922E-2</v>
      </c>
      <c r="AC15" s="49">
        <v>56.333333333333336</v>
      </c>
      <c r="AD15" s="49">
        <f t="shared" si="0"/>
        <v>5633.3333333333339</v>
      </c>
      <c r="AE15" s="1"/>
      <c r="AF15" s="1"/>
    </row>
    <row r="16" spans="1:32" ht="24.95" customHeight="1">
      <c r="A16" s="5" t="s">
        <v>67</v>
      </c>
      <c r="B16" s="51" t="s">
        <v>68</v>
      </c>
      <c r="C16" s="30"/>
      <c r="D16" s="8" t="s">
        <v>70</v>
      </c>
      <c r="E16" s="5" t="s">
        <v>69</v>
      </c>
      <c r="F16" s="9">
        <v>8</v>
      </c>
      <c r="G16" s="7">
        <v>375</v>
      </c>
      <c r="H16" s="7">
        <v>243.32</v>
      </c>
      <c r="I16" s="7">
        <v>342.5</v>
      </c>
      <c r="J16" s="7" t="s">
        <v>30</v>
      </c>
      <c r="K16" s="7" t="s">
        <v>31</v>
      </c>
      <c r="L16" s="7" t="s">
        <v>32</v>
      </c>
      <c r="M16" s="7" t="s">
        <v>33</v>
      </c>
      <c r="N16" s="7" t="s">
        <v>34</v>
      </c>
      <c r="O16" s="7" t="s">
        <v>35</v>
      </c>
      <c r="P16" s="7" t="s">
        <v>36</v>
      </c>
      <c r="Q16" s="7" t="s">
        <v>37</v>
      </c>
      <c r="R16" s="7" t="s">
        <v>38</v>
      </c>
      <c r="S16" s="7" t="s">
        <v>39</v>
      </c>
      <c r="T16" s="7" t="s">
        <v>40</v>
      </c>
      <c r="U16" s="7" t="s">
        <v>41</v>
      </c>
      <c r="V16" s="7" t="s">
        <v>42</v>
      </c>
      <c r="W16" s="7" t="s">
        <v>43</v>
      </c>
      <c r="X16" s="7" t="s">
        <v>44</v>
      </c>
      <c r="Y16" s="7" t="s">
        <v>45</v>
      </c>
      <c r="Z16" s="7" t="s">
        <v>46</v>
      </c>
      <c r="AA16" s="49">
        <v>68.596094155085339</v>
      </c>
      <c r="AB16" s="50">
        <v>0.21417984894699946</v>
      </c>
      <c r="AC16" s="49">
        <v>320.27333333333331</v>
      </c>
      <c r="AD16" s="49">
        <f t="shared" si="0"/>
        <v>2562.1866666666665</v>
      </c>
      <c r="AE16" s="1"/>
      <c r="AF16" s="1"/>
    </row>
    <row r="17" spans="1:32" ht="24.95" customHeight="1">
      <c r="A17" s="5" t="s">
        <v>71</v>
      </c>
      <c r="B17" s="30" t="s">
        <v>72</v>
      </c>
      <c r="C17" s="30"/>
      <c r="D17" s="8" t="s">
        <v>73</v>
      </c>
      <c r="E17" s="5" t="s">
        <v>55</v>
      </c>
      <c r="F17" s="9">
        <v>55</v>
      </c>
      <c r="G17" s="7">
        <v>104</v>
      </c>
      <c r="H17" s="7">
        <v>87.21</v>
      </c>
      <c r="I17" s="7">
        <v>121.28</v>
      </c>
      <c r="J17" s="7" t="s">
        <v>30</v>
      </c>
      <c r="K17" s="7" t="s">
        <v>31</v>
      </c>
      <c r="L17" s="7" t="s">
        <v>32</v>
      </c>
      <c r="M17" s="7" t="s">
        <v>33</v>
      </c>
      <c r="N17" s="7" t="s">
        <v>34</v>
      </c>
      <c r="O17" s="7" t="s">
        <v>35</v>
      </c>
      <c r="P17" s="7" t="s">
        <v>36</v>
      </c>
      <c r="Q17" s="7" t="s">
        <v>37</v>
      </c>
      <c r="R17" s="7" t="s">
        <v>38</v>
      </c>
      <c r="S17" s="7" t="s">
        <v>39</v>
      </c>
      <c r="T17" s="7" t="s">
        <v>40</v>
      </c>
      <c r="U17" s="7" t="s">
        <v>41</v>
      </c>
      <c r="V17" s="7" t="s">
        <v>42</v>
      </c>
      <c r="W17" s="7" t="s">
        <v>43</v>
      </c>
      <c r="X17" s="7" t="s">
        <v>44</v>
      </c>
      <c r="Y17" s="7" t="s">
        <v>45</v>
      </c>
      <c r="Z17" s="7" t="s">
        <v>46</v>
      </c>
      <c r="AA17" s="49">
        <v>17.035587261181618</v>
      </c>
      <c r="AB17" s="50">
        <v>0.16354687120722217</v>
      </c>
      <c r="AC17" s="49">
        <v>104.16333333333334</v>
      </c>
      <c r="AD17" s="49">
        <f t="shared" si="0"/>
        <v>5728.9833333333336</v>
      </c>
      <c r="AE17" s="1"/>
      <c r="AF17" s="1"/>
    </row>
    <row r="18" spans="1:32" ht="24.95" customHeight="1">
      <c r="A18" s="5" t="s">
        <v>74</v>
      </c>
      <c r="B18" s="30" t="s">
        <v>75</v>
      </c>
      <c r="C18" s="30"/>
      <c r="D18" s="8" t="s">
        <v>73</v>
      </c>
      <c r="E18" s="5" t="s">
        <v>55</v>
      </c>
      <c r="F18" s="9">
        <v>40</v>
      </c>
      <c r="G18" s="7">
        <v>54</v>
      </c>
      <c r="H18" s="7">
        <v>58</v>
      </c>
      <c r="I18" s="7">
        <v>62</v>
      </c>
      <c r="J18" s="7" t="s">
        <v>30</v>
      </c>
      <c r="K18" s="7" t="s">
        <v>31</v>
      </c>
      <c r="L18" s="7" t="s">
        <v>32</v>
      </c>
      <c r="M18" s="7" t="s">
        <v>33</v>
      </c>
      <c r="N18" s="7" t="s">
        <v>34</v>
      </c>
      <c r="O18" s="7" t="s">
        <v>35</v>
      </c>
      <c r="P18" s="7" t="s">
        <v>36</v>
      </c>
      <c r="Q18" s="7" t="s">
        <v>37</v>
      </c>
      <c r="R18" s="7" t="s">
        <v>38</v>
      </c>
      <c r="S18" s="7" t="s">
        <v>39</v>
      </c>
      <c r="T18" s="7" t="s">
        <v>40</v>
      </c>
      <c r="U18" s="7" t="s">
        <v>41</v>
      </c>
      <c r="V18" s="7" t="s">
        <v>42</v>
      </c>
      <c r="W18" s="7" t="s">
        <v>43</v>
      </c>
      <c r="X18" s="7" t="s">
        <v>44</v>
      </c>
      <c r="Y18" s="7" t="s">
        <v>45</v>
      </c>
      <c r="Z18" s="7" t="s">
        <v>46</v>
      </c>
      <c r="AA18" s="49">
        <v>4</v>
      </c>
      <c r="AB18" s="50">
        <v>6.8965517241379309E-2</v>
      </c>
      <c r="AC18" s="49">
        <v>58</v>
      </c>
      <c r="AD18" s="49">
        <f t="shared" si="0"/>
        <v>2320</v>
      </c>
      <c r="AE18" s="1"/>
      <c r="AF18" s="1"/>
    </row>
    <row r="19" spans="1:32" ht="24.95" customHeight="1">
      <c r="A19" s="5" t="s">
        <v>76</v>
      </c>
      <c r="B19" s="30" t="s">
        <v>77</v>
      </c>
      <c r="C19" s="30"/>
      <c r="D19" s="8" t="s">
        <v>78</v>
      </c>
      <c r="E19" s="26" t="s">
        <v>69</v>
      </c>
      <c r="F19" s="9">
        <v>7</v>
      </c>
      <c r="G19" s="7">
        <v>864</v>
      </c>
      <c r="H19" s="7">
        <v>883.2</v>
      </c>
      <c r="I19" s="7">
        <v>694.08</v>
      </c>
      <c r="J19" s="7" t="s">
        <v>30</v>
      </c>
      <c r="K19" s="7" t="s">
        <v>31</v>
      </c>
      <c r="L19" s="7" t="s">
        <v>32</v>
      </c>
      <c r="M19" s="7" t="s">
        <v>33</v>
      </c>
      <c r="N19" s="7" t="s">
        <v>34</v>
      </c>
      <c r="O19" s="7" t="s">
        <v>35</v>
      </c>
      <c r="P19" s="7" t="s">
        <v>36</v>
      </c>
      <c r="Q19" s="7" t="s">
        <v>37</v>
      </c>
      <c r="R19" s="7" t="s">
        <v>38</v>
      </c>
      <c r="S19" s="7" t="s">
        <v>39</v>
      </c>
      <c r="T19" s="7" t="s">
        <v>40</v>
      </c>
      <c r="U19" s="7" t="s">
        <v>41</v>
      </c>
      <c r="V19" s="7" t="s">
        <v>42</v>
      </c>
      <c r="W19" s="7" t="s">
        <v>43</v>
      </c>
      <c r="X19" s="7" t="s">
        <v>44</v>
      </c>
      <c r="Y19" s="7" t="s">
        <v>45</v>
      </c>
      <c r="Z19" s="7" t="s">
        <v>46</v>
      </c>
      <c r="AA19" s="49">
        <v>104.08956143629388</v>
      </c>
      <c r="AB19" s="50">
        <v>0.12791186767141882</v>
      </c>
      <c r="AC19" s="49">
        <v>813.7600000000001</v>
      </c>
      <c r="AD19" s="49">
        <f t="shared" si="0"/>
        <v>5696.3200000000006</v>
      </c>
      <c r="AE19" s="1"/>
      <c r="AF19" s="1"/>
    </row>
    <row r="20" spans="1:32" ht="24.95" customHeight="1">
      <c r="A20" s="5" t="s">
        <v>79</v>
      </c>
      <c r="B20" s="30" t="s">
        <v>80</v>
      </c>
      <c r="C20" s="30"/>
      <c r="D20" s="8" t="s">
        <v>81</v>
      </c>
      <c r="E20" s="5" t="s">
        <v>69</v>
      </c>
      <c r="F20" s="9">
        <v>4</v>
      </c>
      <c r="G20" s="7">
        <v>519</v>
      </c>
      <c r="H20" s="7">
        <v>458.28</v>
      </c>
      <c r="I20" s="7">
        <v>507.6</v>
      </c>
      <c r="J20" s="7" t="s">
        <v>30</v>
      </c>
      <c r="K20" s="7" t="s">
        <v>31</v>
      </c>
      <c r="L20" s="7" t="s">
        <v>32</v>
      </c>
      <c r="M20" s="7" t="s">
        <v>33</v>
      </c>
      <c r="N20" s="7" t="s">
        <v>34</v>
      </c>
      <c r="O20" s="7" t="s">
        <v>35</v>
      </c>
      <c r="P20" s="7" t="s">
        <v>36</v>
      </c>
      <c r="Q20" s="7" t="s">
        <v>37</v>
      </c>
      <c r="R20" s="7" t="s">
        <v>38</v>
      </c>
      <c r="S20" s="7" t="s">
        <v>39</v>
      </c>
      <c r="T20" s="7" t="s">
        <v>40</v>
      </c>
      <c r="U20" s="7" t="s">
        <v>41</v>
      </c>
      <c r="V20" s="7" t="s">
        <v>42</v>
      </c>
      <c r="W20" s="7" t="s">
        <v>43</v>
      </c>
      <c r="X20" s="7" t="s">
        <v>44</v>
      </c>
      <c r="Y20" s="7" t="s">
        <v>45</v>
      </c>
      <c r="Z20" s="7" t="s">
        <v>46</v>
      </c>
      <c r="AA20" s="49">
        <v>32.273159126432006</v>
      </c>
      <c r="AB20" s="50">
        <v>6.5203570240892197E-2</v>
      </c>
      <c r="AC20" s="49">
        <v>494.96000000000004</v>
      </c>
      <c r="AD20" s="49">
        <f t="shared" si="0"/>
        <v>1979.8400000000001</v>
      </c>
      <c r="AE20" s="1"/>
      <c r="AF20" s="1"/>
    </row>
    <row r="21" spans="1:32" ht="24.95" customHeight="1">
      <c r="A21" s="5" t="s">
        <v>82</v>
      </c>
      <c r="B21" s="30" t="s">
        <v>83</v>
      </c>
      <c r="C21" s="30"/>
      <c r="D21" s="8" t="s">
        <v>84</v>
      </c>
      <c r="E21" s="5" t="s">
        <v>69</v>
      </c>
      <c r="F21" s="9">
        <v>4</v>
      </c>
      <c r="G21" s="7">
        <v>795</v>
      </c>
      <c r="H21" s="7">
        <v>710</v>
      </c>
      <c r="I21" s="7">
        <v>514</v>
      </c>
      <c r="J21" s="7" t="s">
        <v>30</v>
      </c>
      <c r="K21" s="7" t="s">
        <v>31</v>
      </c>
      <c r="L21" s="7" t="s">
        <v>32</v>
      </c>
      <c r="M21" s="7" t="s">
        <v>33</v>
      </c>
      <c r="N21" s="7" t="s">
        <v>34</v>
      </c>
      <c r="O21" s="7" t="s">
        <v>35</v>
      </c>
      <c r="P21" s="7" t="s">
        <v>36</v>
      </c>
      <c r="Q21" s="7" t="s">
        <v>37</v>
      </c>
      <c r="R21" s="7" t="s">
        <v>38</v>
      </c>
      <c r="S21" s="7" t="s">
        <v>39</v>
      </c>
      <c r="T21" s="7" t="s">
        <v>40</v>
      </c>
      <c r="U21" s="7" t="s">
        <v>41</v>
      </c>
      <c r="V21" s="7" t="s">
        <v>42</v>
      </c>
      <c r="W21" s="7" t="s">
        <v>43</v>
      </c>
      <c r="X21" s="7" t="s">
        <v>44</v>
      </c>
      <c r="Y21" s="7" t="s">
        <v>45</v>
      </c>
      <c r="Z21" s="7" t="s">
        <v>46</v>
      </c>
      <c r="AA21" s="49">
        <v>144.10759868931271</v>
      </c>
      <c r="AB21" s="50">
        <v>0.21412718973151962</v>
      </c>
      <c r="AC21" s="49">
        <v>673</v>
      </c>
      <c r="AD21" s="49">
        <f t="shared" si="0"/>
        <v>2692</v>
      </c>
      <c r="AE21" s="1"/>
      <c r="AF21" s="1"/>
    </row>
    <row r="22" spans="1:32" ht="24.95" customHeight="1">
      <c r="A22" s="5" t="s">
        <v>85</v>
      </c>
      <c r="B22" s="30" t="s">
        <v>86</v>
      </c>
      <c r="C22" s="30"/>
      <c r="D22" s="8" t="s">
        <v>87</v>
      </c>
      <c r="E22" s="5" t="s">
        <v>65</v>
      </c>
      <c r="F22" s="9">
        <v>2</v>
      </c>
      <c r="G22" s="7">
        <v>2404</v>
      </c>
      <c r="H22" s="7">
        <v>2500</v>
      </c>
      <c r="I22" s="7">
        <v>2100</v>
      </c>
      <c r="J22" s="7" t="s">
        <v>30</v>
      </c>
      <c r="K22" s="7" t="s">
        <v>31</v>
      </c>
      <c r="L22" s="7" t="s">
        <v>32</v>
      </c>
      <c r="M22" s="7" t="s">
        <v>33</v>
      </c>
      <c r="N22" s="7" t="s">
        <v>34</v>
      </c>
      <c r="O22" s="7" t="s">
        <v>35</v>
      </c>
      <c r="P22" s="7" t="s">
        <v>36</v>
      </c>
      <c r="Q22" s="7" t="s">
        <v>37</v>
      </c>
      <c r="R22" s="7" t="s">
        <v>38</v>
      </c>
      <c r="S22" s="7" t="s">
        <v>39</v>
      </c>
      <c r="T22" s="7" t="s">
        <v>40</v>
      </c>
      <c r="U22" s="7" t="s">
        <v>41</v>
      </c>
      <c r="V22" s="7" t="s">
        <v>42</v>
      </c>
      <c r="W22" s="7" t="s">
        <v>43</v>
      </c>
      <c r="X22" s="7" t="s">
        <v>44</v>
      </c>
      <c r="Y22" s="7" t="s">
        <v>45</v>
      </c>
      <c r="Z22" s="7" t="s">
        <v>46</v>
      </c>
      <c r="AA22" s="49">
        <v>208.81890080482017</v>
      </c>
      <c r="AB22" s="50">
        <v>8.9442704513772217E-2</v>
      </c>
      <c r="AC22" s="49">
        <v>2334.6666666666665</v>
      </c>
      <c r="AD22" s="49">
        <f t="shared" si="0"/>
        <v>4669.333333333333</v>
      </c>
      <c r="AE22" s="1"/>
      <c r="AF22" s="1"/>
    </row>
    <row r="23" spans="1:3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C23" s="5" t="s">
        <v>47</v>
      </c>
      <c r="AD23" s="49">
        <f>SUM(AD12:AD22)</f>
        <v>65529.480000000018</v>
      </c>
    </row>
    <row r="24" spans="1:32">
      <c r="A24" s="52" t="s">
        <v>96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9"/>
    </row>
    <row r="25" spans="1:3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2">
      <c r="A26" s="37" t="s">
        <v>91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2">
      <c r="A27" s="38" t="s">
        <v>94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2">
      <c r="A28" s="38" t="s">
        <v>95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2">
      <c r="A29" s="2"/>
      <c r="B29" s="2"/>
      <c r="C29" s="2"/>
      <c r="D29" s="2"/>
      <c r="E29" s="2"/>
      <c r="F29" s="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32">
      <c r="A30" s="39" t="s">
        <v>48</v>
      </c>
      <c r="B30" s="40"/>
      <c r="C30" s="40"/>
      <c r="D30" s="40"/>
      <c r="E30" s="1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32">
      <c r="A31" s="53" t="s">
        <v>97</v>
      </c>
      <c r="B31" s="54"/>
      <c r="C31" s="54"/>
      <c r="D31" s="54"/>
      <c r="E31" s="12"/>
      <c r="F31" s="13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32">
      <c r="A32" s="31" t="s">
        <v>49</v>
      </c>
      <c r="B32" s="32"/>
      <c r="C32" s="32"/>
      <c r="D32" s="32"/>
      <c r="E32" s="14"/>
      <c r="F32" s="13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>
      <c r="A33" s="55" t="s">
        <v>98</v>
      </c>
      <c r="B33" s="33"/>
      <c r="C33" s="33"/>
      <c r="D33" s="33"/>
      <c r="E33" s="15"/>
      <c r="F33" s="1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5.75">
      <c r="A34" s="34" t="s">
        <v>50</v>
      </c>
      <c r="B34" s="35"/>
      <c r="C34" s="35"/>
      <c r="D34" s="35"/>
      <c r="E34" s="16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/>
      <c r="AB34"/>
      <c r="AC34"/>
    </row>
    <row r="35" spans="1:29" ht="15.75">
      <c r="A35" s="10"/>
      <c r="B35" s="10"/>
      <c r="C35" s="10"/>
      <c r="D35" s="10"/>
      <c r="E35" s="6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/>
      <c r="AB35"/>
      <c r="AC35"/>
    </row>
    <row r="36" spans="1:29" ht="15.75">
      <c r="A36" s="25" t="s">
        <v>52</v>
      </c>
    </row>
  </sheetData>
  <mergeCells count="35">
    <mergeCell ref="B12:C12"/>
    <mergeCell ref="E10:E11"/>
    <mergeCell ref="F10:F11"/>
    <mergeCell ref="AC10:AC11"/>
    <mergeCell ref="A3:AD3"/>
    <mergeCell ref="A6:B6"/>
    <mergeCell ref="C6:AD6"/>
    <mergeCell ref="A7:B7"/>
    <mergeCell ref="C7:AD7"/>
    <mergeCell ref="A10:A11"/>
    <mergeCell ref="D10:D11"/>
    <mergeCell ref="B10:C11"/>
    <mergeCell ref="A8:AD8"/>
    <mergeCell ref="A9:AD9"/>
    <mergeCell ref="A32:D32"/>
    <mergeCell ref="A33:D33"/>
    <mergeCell ref="A34:D34"/>
    <mergeCell ref="A25:AD25"/>
    <mergeCell ref="A26:AD26"/>
    <mergeCell ref="A28:AD28"/>
    <mergeCell ref="A30:D30"/>
    <mergeCell ref="A31:D31"/>
    <mergeCell ref="A27:AD27"/>
    <mergeCell ref="A23:AA23"/>
    <mergeCell ref="A24:AD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24027777777777801" right="0.24027777777777801" top="0.05" bottom="0.209722222222222" header="0.51180555555555496" footer="0.51180555555555496"/>
  <pageSetup paperSize="9" scale="55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1</cp:lastModifiedBy>
  <cp:revision>7</cp:revision>
  <cp:lastPrinted>2014-05-23T17:45:00Z</cp:lastPrinted>
  <dcterms:created xsi:type="dcterms:W3CDTF">2014-01-17T11:35:00Z</dcterms:created>
  <dcterms:modified xsi:type="dcterms:W3CDTF">2022-08-11T10:06:56Z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1049-11.2.0.10101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