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9420" windowHeight="11020" tabRatio="500"/>
  </bookViews>
  <sheets>
    <sheet name="Лист1" sheetId="1" r:id="rId1"/>
  </sheets>
  <definedNames>
    <definedName name="_xlnm.Print_Area" localSheetId="0">Лист1!$A$1:$AD$28</definedName>
  </definedNames>
  <calcPr calcId="125725" refMode="R1C1" calcOnSave="0" concurrentCalc="0"/>
</workbook>
</file>

<file path=xl/calcChain.xml><?xml version="1.0" encoding="utf-8"?>
<calcChain xmlns="http://schemas.openxmlformats.org/spreadsheetml/2006/main">
  <c r="AC14" i="1"/>
  <c r="AC13"/>
  <c r="AC12"/>
  <c r="AD12"/>
  <c r="AD13"/>
  <c r="AD15"/>
  <c r="AD14"/>
</calcChain>
</file>

<file path=xl/sharedStrings.xml><?xml version="1.0" encoding="utf-8"?>
<sst xmlns="http://schemas.openxmlformats.org/spreadsheetml/2006/main" count="126" uniqueCount="70">
  <si>
    <t xml:space="preserve">Обоснование начальной (максимальной) цены контракта, 
цены контракта, заключаемого с единственным поставщиком (подрядчиком, исполнителем)           </t>
  </si>
  <si>
    <t>Характеристики объекта закупки</t>
  </si>
  <si>
    <t>Используемый метод определения НМЦК 
с обоснованием:</t>
  </si>
  <si>
    <t>Метод сопоставимых рыночных цен (анализа рынка) является приоритетным для определения и обоснования начальной (максимальной) цены контракта, цены контракта, заключаемого с единственным поставщиком (подрядчиком, исполнителем) (в соответствии с п.6 ст.22 44-ФЗ) 
Расчет выполнен в соответствии с Методическими рекомендациями, утвержденными приказом МЭР РФ от 02.10.2013 №567</t>
  </si>
  <si>
    <t>№</t>
  </si>
  <si>
    <t>Наименование товара, услуги (работы)</t>
  </si>
  <si>
    <t>ОКПД2/КТРУ</t>
  </si>
  <si>
    <t>Единица измерения</t>
  </si>
  <si>
    <t>Кол-во</t>
  </si>
  <si>
    <t>{Поставщик_4}</t>
  </si>
  <si>
    <t>{Поставщик_5}</t>
  </si>
  <si>
    <t>{Поставщик_6}</t>
  </si>
  <si>
    <t>{Поставщик_7}</t>
  </si>
  <si>
    <t>{Поставщик_8}</t>
  </si>
  <si>
    <t>{Поставщик_9}</t>
  </si>
  <si>
    <t>{Поставщик_10}</t>
  </si>
  <si>
    <t>{Поставщик_11}</t>
  </si>
  <si>
    <t>{Поставщик_12}</t>
  </si>
  <si>
    <t>{Поставщик_13}</t>
  </si>
  <si>
    <t>{Поставщик_14}</t>
  </si>
  <si>
    <t>{Поставщик_15}</t>
  </si>
  <si>
    <t>{Поставщик_16}</t>
  </si>
  <si>
    <t>{Поставщик_17}</t>
  </si>
  <si>
    <t>{Поставщик_18}</t>
  </si>
  <si>
    <t>{Поставщик_19}</t>
  </si>
  <si>
    <t>{Поставщик_20}</t>
  </si>
  <si>
    <t>Среднее квадратичное отклонение</t>
  </si>
  <si>
    <t>Коэффициент вариации (%)</t>
  </si>
  <si>
    <t>НМЦК (рын)</t>
  </si>
  <si>
    <t>Цена (руб.)</t>
  </si>
  <si>
    <t>{Цена_4}</t>
  </si>
  <si>
    <t>{Цена_5}</t>
  </si>
  <si>
    <t>{Цена_6}</t>
  </si>
  <si>
    <t>{Цена_7}</t>
  </si>
  <si>
    <t>{Цена_8}</t>
  </si>
  <si>
    <t>{Цена_9}</t>
  </si>
  <si>
    <t>{Цена_10}</t>
  </si>
  <si>
    <t>{Цена_11}</t>
  </si>
  <si>
    <t>{Цена_12}</t>
  </si>
  <si>
    <t>{Цена_13}</t>
  </si>
  <si>
    <t>{Цена_14}</t>
  </si>
  <si>
    <t>{Цена_15}</t>
  </si>
  <si>
    <t>{Цена_16}</t>
  </si>
  <si>
    <t>{Цена_17}</t>
  </si>
  <si>
    <t>{Цена_18}</t>
  </si>
  <si>
    <t>{Цена_19}</t>
  </si>
  <si>
    <t>{Цена_20}</t>
  </si>
  <si>
    <t>Итого:</t>
  </si>
  <si>
    <t>Работник контрактной службы/контрактный управляющий:</t>
  </si>
  <si>
    <t>(должность)</t>
  </si>
  <si>
    <t>/</t>
  </si>
  <si>
    <t>(подпись/расшифровка подписи)</t>
  </si>
  <si>
    <t xml:space="preserve">Расчет НМЦК (рын) произведен по формуле:
V - количество (объем) закупаемого товара;
n - количество значений, используемых в расчете;
i - номер источника ценовой информации;
Цi - цена единицы товара                            </t>
  </si>
  <si>
    <t xml:space="preserve"> </t>
  </si>
  <si>
    <t>1</t>
  </si>
  <si>
    <t>Бензин   автомобильный АИ-92</t>
  </si>
  <si>
    <t>литр;^кубический дециметр</t>
  </si>
  <si>
    <t>19.20.21.125</t>
  </si>
  <si>
    <t>2</t>
  </si>
  <si>
    <t>Бензин автомобильный АИ-95</t>
  </si>
  <si>
    <t>19.20.21.135</t>
  </si>
  <si>
    <t>3</t>
  </si>
  <si>
    <t>Дизельное топливо</t>
  </si>
  <si>
    <t>19.20.21.300</t>
  </si>
  <si>
    <t>Поставщик 1</t>
  </si>
  <si>
    <t>Поставщик 2</t>
  </si>
  <si>
    <t>Поставщик 3</t>
  </si>
  <si>
    <t>РАСЧЕТ НМЦК</t>
  </si>
  <si>
    <t>Минимальная цена (руб.)</t>
  </si>
  <si>
    <t>Дата подготовки обоснования НМЦК:10.10.2022</t>
  </si>
</sst>
</file>

<file path=xl/styles.xml><?xml version="1.0" encoding="utf-8"?>
<styleSheet xmlns="http://schemas.openxmlformats.org/spreadsheetml/2006/main">
  <numFmts count="1">
    <numFmt numFmtId="164" formatCode="#,##0.00#########"/>
  </numFmts>
  <fonts count="12">
    <font>
      <sz val="11"/>
      <color rgb="FF000000"/>
      <name val="Calibri"/>
      <charset val="204"/>
    </font>
    <font>
      <sz val="11"/>
      <color rgb="FF000000"/>
      <name val="Times New Roman"/>
      <charset val="204"/>
    </font>
    <font>
      <sz val="8"/>
      <color rgb="FF000000"/>
      <name val="Times New Roman"/>
      <charset val="204"/>
    </font>
    <font>
      <sz val="16"/>
      <color rgb="FF000000"/>
      <name val="Times New Roman"/>
      <charset val="204"/>
    </font>
    <font>
      <sz val="10"/>
      <color rgb="FF000000"/>
      <name val="Times New Roman"/>
      <charset val="204"/>
    </font>
    <font>
      <sz val="10.8"/>
      <color rgb="FF000000"/>
      <name val="Calibri"/>
      <charset val="204"/>
    </font>
    <font>
      <sz val="9"/>
      <color rgb="FF000000"/>
      <name val="Calibri"/>
      <charset val="204"/>
    </font>
    <font>
      <sz val="10.8"/>
      <color rgb="FF000000"/>
      <name val="Times New Roman"/>
      <charset val="204"/>
    </font>
    <font>
      <sz val="9"/>
      <color rgb="FF000000"/>
      <name val="Times New Roman"/>
      <charset val="204"/>
    </font>
    <font>
      <sz val="12"/>
      <color rgb="FF000000"/>
      <name val="Times New Roman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auto="1"/>
      </bottom>
      <diagonal/>
    </border>
    <border>
      <left/>
      <right/>
      <top style="medium">
        <color rgb="FFC0C0C0"/>
      </top>
      <bottom style="thin">
        <color auto="1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Alignment="0"/>
  </cellStyleXfs>
  <cellXfs count="52">
    <xf numFmtId="0" fontId="0" fillId="0" borderId="0" xfId="0"/>
    <xf numFmtId="2" fontId="0" fillId="0" borderId="0" xfId="0" applyNumberFormat="1"/>
    <xf numFmtId="0" fontId="1" fillId="0" borderId="0" xfId="0" applyFont="1"/>
    <xf numFmtId="2" fontId="2" fillId="0" borderId="0" xfId="0" applyNumberFormat="1" applyFont="1" applyAlignment="1">
      <alignment vertical="top" wrapText="1"/>
    </xf>
    <xf numFmtId="2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6" fillId="0" borderId="0" xfId="0" applyFont="1"/>
    <xf numFmtId="0" fontId="4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2" fontId="1" fillId="0" borderId="13" xfId="0" applyNumberFormat="1" applyFont="1" applyBorder="1"/>
    <xf numFmtId="2" fontId="1" fillId="0" borderId="0" xfId="0" applyNumberFormat="1" applyFont="1" applyBorder="1"/>
    <xf numFmtId="2" fontId="1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/>
    </xf>
    <xf numFmtId="0" fontId="11" fillId="0" borderId="0" xfId="0" applyFont="1"/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429895</xdr:colOff>
      <xdr:row>8</xdr:row>
      <xdr:rowOff>182245</xdr:rowOff>
    </xdr:from>
    <xdr:to>
      <xdr:col>2</xdr:col>
      <xdr:colOff>128270</xdr:colOff>
      <xdr:row>8</xdr:row>
      <xdr:rowOff>802005</xdr:rowOff>
    </xdr:to>
    <xdr:pic>
      <xdr:nvPicPr>
        <xdr:cNvPr id="2" name="Изображени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895" y="2923540"/>
          <a:ext cx="1612900" cy="61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29</xdr:col>
      <xdr:colOff>219075</xdr:colOff>
      <xdr:row>10</xdr:row>
      <xdr:rowOff>85725</xdr:rowOff>
    </xdr:from>
    <xdr:to>
      <xdr:col>29</xdr:col>
      <xdr:colOff>1619885</xdr:colOff>
      <xdr:row>10</xdr:row>
      <xdr:rowOff>614045</xdr:rowOff>
    </xdr:to>
    <xdr:pic>
      <xdr:nvPicPr>
        <xdr:cNvPr id="3" name="Изображение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57425" y="4762500"/>
          <a:ext cx="1400810" cy="528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26</xdr:col>
      <xdr:colOff>123825</xdr:colOff>
      <xdr:row>10</xdr:row>
      <xdr:rowOff>76200</xdr:rowOff>
    </xdr:from>
    <xdr:to>
      <xdr:col>26</xdr:col>
      <xdr:colOff>1200150</xdr:colOff>
      <xdr:row>10</xdr:row>
      <xdr:rowOff>601980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375975" y="4752975"/>
          <a:ext cx="1076325" cy="5257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27</xdr:col>
      <xdr:colOff>180976</xdr:colOff>
      <xdr:row>10</xdr:row>
      <xdr:rowOff>152399</xdr:rowOff>
    </xdr:from>
    <xdr:to>
      <xdr:col>27</xdr:col>
      <xdr:colOff>1381126</xdr:colOff>
      <xdr:row>10</xdr:row>
      <xdr:rowOff>608964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804726" y="4829174"/>
          <a:ext cx="1200150" cy="456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7"/>
  <sheetViews>
    <sheetView tabSelected="1" view="pageBreakPreview" zoomScale="55" zoomScaleNormal="100" zoomScaleSheetLayoutView="55" workbookViewId="0">
      <selection activeCell="H20" sqref="H20"/>
    </sheetView>
  </sheetViews>
  <sheetFormatPr defaultColWidth="9" defaultRowHeight="14.5"/>
  <cols>
    <col min="1" max="1" width="7.81640625" customWidth="1"/>
    <col min="2" max="2" width="20.81640625" customWidth="1"/>
    <col min="3" max="3" width="17.81640625" customWidth="1"/>
    <col min="4" max="4" width="31.26953125" customWidth="1"/>
    <col min="5" max="5" width="17" customWidth="1"/>
    <col min="6" max="6" width="8.81640625" customWidth="1"/>
    <col min="7" max="9" width="22" style="1" customWidth="1"/>
    <col min="10" max="26" width="22" style="1" hidden="1" customWidth="1"/>
    <col min="27" max="27" width="20.54296875" style="1" customWidth="1"/>
    <col min="28" max="28" width="23" style="1" customWidth="1"/>
    <col min="29" max="29" width="15.1796875" style="1" customWidth="1"/>
    <col min="30" max="30" width="27.7265625" customWidth="1"/>
    <col min="31" max="31" width="18.453125" customWidth="1"/>
    <col min="32" max="1025" width="9.1796875" customWidth="1"/>
  </cols>
  <sheetData>
    <row r="1" spans="1:32" ht="15" customHeight="1">
      <c r="A1" s="2" t="s">
        <v>53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32" ht="15" customHeight="1">
      <c r="A2" s="2"/>
      <c r="B2" s="2"/>
      <c r="C2" s="2"/>
      <c r="D2" s="2"/>
      <c r="E2" s="2"/>
      <c r="F2" s="2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2" ht="41.15" customHeight="1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</row>
    <row r="4" spans="1:32" ht="15" customHeight="1">
      <c r="A4" s="2"/>
      <c r="B4" s="2"/>
      <c r="C4" s="2"/>
      <c r="D4" s="2"/>
      <c r="E4" s="2"/>
      <c r="F4" s="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2">
      <c r="A5" s="2"/>
      <c r="B5" s="2"/>
      <c r="C5" s="2"/>
      <c r="D5" s="2"/>
      <c r="E5" s="2"/>
      <c r="F5" s="2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20"/>
      <c r="AB5" s="21"/>
      <c r="AC5" s="4"/>
    </row>
    <row r="6" spans="1:32" ht="27" customHeight="1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2" ht="45" customHeight="1">
      <c r="A7" s="27" t="s">
        <v>2</v>
      </c>
      <c r="B7" s="27"/>
      <c r="C7" s="28" t="s">
        <v>3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</row>
    <row r="8" spans="1:32" ht="42.75" customHeight="1">
      <c r="A8" s="29" t="s">
        <v>67</v>
      </c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2"/>
    </row>
    <row r="9" spans="1:32" ht="120" customHeight="1">
      <c r="A9" s="33" t="s">
        <v>52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</row>
    <row r="10" spans="1:32" ht="33" customHeight="1">
      <c r="A10" s="27" t="s">
        <v>4</v>
      </c>
      <c r="B10" s="27" t="s">
        <v>5</v>
      </c>
      <c r="C10" s="27"/>
      <c r="D10" s="34" t="s">
        <v>6</v>
      </c>
      <c r="E10" s="27" t="s">
        <v>7</v>
      </c>
      <c r="F10" s="34" t="s">
        <v>8</v>
      </c>
      <c r="G10" s="7" t="s">
        <v>64</v>
      </c>
      <c r="H10" s="7" t="s">
        <v>65</v>
      </c>
      <c r="I10" s="7" t="s">
        <v>66</v>
      </c>
      <c r="J10" s="7" t="s">
        <v>9</v>
      </c>
      <c r="K10" s="7" t="s">
        <v>10</v>
      </c>
      <c r="L10" s="7" t="s">
        <v>11</v>
      </c>
      <c r="M10" s="7" t="s">
        <v>12</v>
      </c>
      <c r="N10" s="7" t="s">
        <v>13</v>
      </c>
      <c r="O10" s="7" t="s">
        <v>14</v>
      </c>
      <c r="P10" s="7" t="s">
        <v>15</v>
      </c>
      <c r="Q10" s="7" t="s">
        <v>16</v>
      </c>
      <c r="R10" s="7" t="s">
        <v>17</v>
      </c>
      <c r="S10" s="7" t="s">
        <v>18</v>
      </c>
      <c r="T10" s="7" t="s">
        <v>19</v>
      </c>
      <c r="U10" s="7" t="s">
        <v>20</v>
      </c>
      <c r="V10" s="7" t="s">
        <v>21</v>
      </c>
      <c r="W10" s="7" t="s">
        <v>22</v>
      </c>
      <c r="X10" s="7" t="s">
        <v>23</v>
      </c>
      <c r="Y10" s="7" t="s">
        <v>24</v>
      </c>
      <c r="Z10" s="7" t="s">
        <v>25</v>
      </c>
      <c r="AA10" s="8" t="s">
        <v>26</v>
      </c>
      <c r="AB10" s="8" t="s">
        <v>27</v>
      </c>
      <c r="AC10" s="34" t="s">
        <v>68</v>
      </c>
      <c r="AD10" s="22" t="s">
        <v>28</v>
      </c>
    </row>
    <row r="11" spans="1:32" ht="51" customHeight="1">
      <c r="A11" s="27"/>
      <c r="B11" s="27"/>
      <c r="C11" s="27"/>
      <c r="D11" s="34"/>
      <c r="E11" s="27"/>
      <c r="F11" s="34"/>
      <c r="G11" s="7" t="s">
        <v>29</v>
      </c>
      <c r="H11" s="7" t="s">
        <v>29</v>
      </c>
      <c r="I11" s="7" t="s">
        <v>29</v>
      </c>
      <c r="J11" s="7" t="s">
        <v>29</v>
      </c>
      <c r="K11" s="7" t="s">
        <v>29</v>
      </c>
      <c r="L11" s="7" t="s">
        <v>29</v>
      </c>
      <c r="M11" s="7" t="s">
        <v>29</v>
      </c>
      <c r="N11" s="7" t="s">
        <v>29</v>
      </c>
      <c r="O11" s="7" t="s">
        <v>29</v>
      </c>
      <c r="P11" s="7" t="s">
        <v>29</v>
      </c>
      <c r="Q11" s="7" t="s">
        <v>29</v>
      </c>
      <c r="R11" s="7" t="s">
        <v>29</v>
      </c>
      <c r="S11" s="7" t="s">
        <v>29</v>
      </c>
      <c r="T11" s="7" t="s">
        <v>29</v>
      </c>
      <c r="U11" s="7" t="s">
        <v>29</v>
      </c>
      <c r="V11" s="7" t="s">
        <v>29</v>
      </c>
      <c r="W11" s="7" t="s">
        <v>29</v>
      </c>
      <c r="X11" s="7" t="s">
        <v>29</v>
      </c>
      <c r="Y11" s="7" t="s">
        <v>29</v>
      </c>
      <c r="Z11" s="7" t="s">
        <v>29</v>
      </c>
      <c r="AA11" s="23"/>
      <c r="AB11" s="23"/>
      <c r="AC11" s="34"/>
      <c r="AD11" s="24"/>
    </row>
    <row r="12" spans="1:32" ht="52.5" customHeight="1">
      <c r="A12" s="5" t="s">
        <v>54</v>
      </c>
      <c r="B12" s="27" t="s">
        <v>55</v>
      </c>
      <c r="C12" s="27"/>
      <c r="D12" s="8" t="s">
        <v>57</v>
      </c>
      <c r="E12" s="5" t="s">
        <v>56</v>
      </c>
      <c r="F12" s="9">
        <v>10000</v>
      </c>
      <c r="G12" s="7">
        <v>52.52</v>
      </c>
      <c r="H12" s="7">
        <v>53.3</v>
      </c>
      <c r="I12" s="7">
        <v>53.6</v>
      </c>
      <c r="J12" s="7" t="s">
        <v>30</v>
      </c>
      <c r="K12" s="7" t="s">
        <v>31</v>
      </c>
      <c r="L12" s="7" t="s">
        <v>32</v>
      </c>
      <c r="M12" s="7" t="s">
        <v>33</v>
      </c>
      <c r="N12" s="7" t="s">
        <v>34</v>
      </c>
      <c r="O12" s="7" t="s">
        <v>35</v>
      </c>
      <c r="P12" s="7" t="s">
        <v>36</v>
      </c>
      <c r="Q12" s="7" t="s">
        <v>37</v>
      </c>
      <c r="R12" s="7" t="s">
        <v>38</v>
      </c>
      <c r="S12" s="7" t="s">
        <v>39</v>
      </c>
      <c r="T12" s="7" t="s">
        <v>40</v>
      </c>
      <c r="U12" s="7" t="s">
        <v>41</v>
      </c>
      <c r="V12" s="7" t="s">
        <v>42</v>
      </c>
      <c r="W12" s="7" t="s">
        <v>43</v>
      </c>
      <c r="X12" s="7" t="s">
        <v>44</v>
      </c>
      <c r="Y12" s="7" t="s">
        <v>45</v>
      </c>
      <c r="Z12" s="7" t="s">
        <v>46</v>
      </c>
      <c r="AA12" s="7">
        <v>1.01</v>
      </c>
      <c r="AB12" s="7">
        <v>1.98</v>
      </c>
      <c r="AC12" s="7">
        <f>G12</f>
        <v>52.52</v>
      </c>
      <c r="AD12" s="7">
        <f>F12*AC12</f>
        <v>525200</v>
      </c>
      <c r="AE12" s="1"/>
      <c r="AF12" s="1"/>
    </row>
    <row r="13" spans="1:32" ht="52.5" customHeight="1">
      <c r="A13" s="5" t="s">
        <v>58</v>
      </c>
      <c r="B13" s="27" t="s">
        <v>59</v>
      </c>
      <c r="C13" s="27"/>
      <c r="D13" s="8" t="s">
        <v>60</v>
      </c>
      <c r="E13" s="5" t="s">
        <v>56</v>
      </c>
      <c r="F13" s="9">
        <v>2000</v>
      </c>
      <c r="G13" s="7">
        <v>57.37</v>
      </c>
      <c r="H13" s="7">
        <v>57.9</v>
      </c>
      <c r="I13" s="7">
        <v>58.15</v>
      </c>
      <c r="J13" s="7" t="s">
        <v>30</v>
      </c>
      <c r="K13" s="7" t="s">
        <v>31</v>
      </c>
      <c r="L13" s="7" t="s">
        <v>32</v>
      </c>
      <c r="M13" s="7" t="s">
        <v>33</v>
      </c>
      <c r="N13" s="7" t="s">
        <v>34</v>
      </c>
      <c r="O13" s="7" t="s">
        <v>35</v>
      </c>
      <c r="P13" s="7" t="s">
        <v>36</v>
      </c>
      <c r="Q13" s="7" t="s">
        <v>37</v>
      </c>
      <c r="R13" s="7" t="s">
        <v>38</v>
      </c>
      <c r="S13" s="7" t="s">
        <v>39</v>
      </c>
      <c r="T13" s="7" t="s">
        <v>40</v>
      </c>
      <c r="U13" s="7" t="s">
        <v>41</v>
      </c>
      <c r="V13" s="7" t="s">
        <v>42</v>
      </c>
      <c r="W13" s="7" t="s">
        <v>43</v>
      </c>
      <c r="X13" s="7" t="s">
        <v>44</v>
      </c>
      <c r="Y13" s="7" t="s">
        <v>45</v>
      </c>
      <c r="Z13" s="7" t="s">
        <v>46</v>
      </c>
      <c r="AA13" s="7">
        <v>0.2</v>
      </c>
      <c r="AB13" s="7">
        <v>0.36</v>
      </c>
      <c r="AC13" s="7">
        <f>G13</f>
        <v>57.37</v>
      </c>
      <c r="AD13" s="7">
        <f>F13*AC13</f>
        <v>114740</v>
      </c>
      <c r="AE13" s="1"/>
      <c r="AF13" s="1"/>
    </row>
    <row r="14" spans="1:32" ht="52.5" customHeight="1">
      <c r="A14" s="5" t="s">
        <v>61</v>
      </c>
      <c r="B14" s="27" t="s">
        <v>62</v>
      </c>
      <c r="C14" s="27"/>
      <c r="D14" s="8" t="s">
        <v>63</v>
      </c>
      <c r="E14" s="5" t="s">
        <v>56</v>
      </c>
      <c r="F14" s="9">
        <v>10000</v>
      </c>
      <c r="G14" s="7">
        <v>60.47</v>
      </c>
      <c r="H14" s="7">
        <v>60.95</v>
      </c>
      <c r="I14" s="7">
        <v>60.9</v>
      </c>
      <c r="J14" s="7" t="s">
        <v>30</v>
      </c>
      <c r="K14" s="7" t="s">
        <v>31</v>
      </c>
      <c r="L14" s="7" t="s">
        <v>32</v>
      </c>
      <c r="M14" s="7" t="s">
        <v>33</v>
      </c>
      <c r="N14" s="7" t="s">
        <v>34</v>
      </c>
      <c r="O14" s="7" t="s">
        <v>35</v>
      </c>
      <c r="P14" s="7" t="s">
        <v>36</v>
      </c>
      <c r="Q14" s="7" t="s">
        <v>37</v>
      </c>
      <c r="R14" s="7" t="s">
        <v>38</v>
      </c>
      <c r="S14" s="7" t="s">
        <v>39</v>
      </c>
      <c r="T14" s="7" t="s">
        <v>40</v>
      </c>
      <c r="U14" s="7" t="s">
        <v>41</v>
      </c>
      <c r="V14" s="7" t="s">
        <v>42</v>
      </c>
      <c r="W14" s="7" t="s">
        <v>43</v>
      </c>
      <c r="X14" s="7" t="s">
        <v>44</v>
      </c>
      <c r="Y14" s="7" t="s">
        <v>45</v>
      </c>
      <c r="Z14" s="7" t="s">
        <v>46</v>
      </c>
      <c r="AA14" s="7">
        <v>0.55000000000000004</v>
      </c>
      <c r="AB14" s="7">
        <v>0.94</v>
      </c>
      <c r="AC14" s="7">
        <f>G14</f>
        <v>60.47</v>
      </c>
      <c r="AD14" s="7">
        <f>F14*AC14</f>
        <v>604700</v>
      </c>
      <c r="AE14" s="1"/>
      <c r="AF14" s="1"/>
    </row>
    <row r="15" spans="1:32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C15" s="5" t="s">
        <v>47</v>
      </c>
      <c r="AD15" s="7">
        <f>SUM(AD12:AD14)</f>
        <v>1244640</v>
      </c>
    </row>
    <row r="16" spans="1:32">
      <c r="A16" s="47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9"/>
    </row>
    <row r="17" spans="1:30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>
      <c r="A18" s="40" t="s">
        <v>69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</row>
    <row r="20" spans="1:30">
      <c r="A20" s="2"/>
      <c r="B20" s="2"/>
      <c r="C20" s="2"/>
      <c r="D20" s="2"/>
      <c r="E20" s="2"/>
      <c r="F20" s="2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30">
      <c r="A21" s="42" t="s">
        <v>48</v>
      </c>
      <c r="B21" s="43"/>
      <c r="C21" s="43"/>
      <c r="D21" s="43"/>
      <c r="E21" s="1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30">
      <c r="A22" s="44"/>
      <c r="B22" s="45"/>
      <c r="C22" s="45"/>
      <c r="D22" s="45"/>
      <c r="E22" s="12"/>
      <c r="F22" s="13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30">
      <c r="A23" s="50" t="s">
        <v>49</v>
      </c>
      <c r="B23" s="51"/>
      <c r="C23" s="51"/>
      <c r="D23" s="51"/>
      <c r="E23" s="14"/>
      <c r="F23" s="1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30">
      <c r="A24" s="35" t="s">
        <v>50</v>
      </c>
      <c r="B24" s="36"/>
      <c r="C24" s="36"/>
      <c r="D24" s="36"/>
      <c r="E24" s="15"/>
      <c r="F24" s="13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1:30" ht="15.5">
      <c r="A25" s="37" t="s">
        <v>51</v>
      </c>
      <c r="B25" s="38"/>
      <c r="C25" s="38"/>
      <c r="D25" s="38"/>
      <c r="E25" s="16"/>
      <c r="F25" s="17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/>
      <c r="AB25"/>
      <c r="AC25"/>
    </row>
    <row r="26" spans="1:30" ht="15.5">
      <c r="A26" s="10"/>
      <c r="B26" s="10"/>
      <c r="C26" s="10"/>
      <c r="D26" s="10"/>
      <c r="E26" s="6"/>
      <c r="F26" s="19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/>
      <c r="AB26"/>
      <c r="AC26"/>
    </row>
    <row r="27" spans="1:30" ht="15.5">
      <c r="A27" s="25" t="s">
        <v>53</v>
      </c>
    </row>
  </sheetData>
  <mergeCells count="26">
    <mergeCell ref="B13:C13"/>
    <mergeCell ref="B14:C14"/>
    <mergeCell ref="A15:AA15"/>
    <mergeCell ref="A16:AD16"/>
    <mergeCell ref="A23:D23"/>
    <mergeCell ref="A24:D24"/>
    <mergeCell ref="A25:D25"/>
    <mergeCell ref="A17:AD17"/>
    <mergeCell ref="A18:AD18"/>
    <mergeCell ref="A19:AD19"/>
    <mergeCell ref="A21:D21"/>
    <mergeCell ref="A22:D22"/>
    <mergeCell ref="A8:AD8"/>
    <mergeCell ref="A9:AD9"/>
    <mergeCell ref="B12:C12"/>
    <mergeCell ref="E10:E11"/>
    <mergeCell ref="F10:F11"/>
    <mergeCell ref="AC10:AC11"/>
    <mergeCell ref="A10:A11"/>
    <mergeCell ref="D10:D11"/>
    <mergeCell ref="B10:C11"/>
    <mergeCell ref="A3:AD3"/>
    <mergeCell ref="A6:B6"/>
    <mergeCell ref="C6:AD6"/>
    <mergeCell ref="A7:B7"/>
    <mergeCell ref="C7:AD7"/>
  </mergeCells>
  <pageMargins left="0.24027777777777801" right="0.24027777777777801" top="0.05" bottom="0.209722222222222" header="0.51180555555555496" footer="0.51180555555555496"/>
  <pageSetup paperSize="9" scale="55" fitToHeight="0" orientation="landscape" useFirstPageNumber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Московский парк Победы</cp:lastModifiedBy>
  <cp:revision>7</cp:revision>
  <cp:lastPrinted>2014-05-23T17:45:00Z</cp:lastPrinted>
  <dcterms:created xsi:type="dcterms:W3CDTF">2014-01-17T11:35:00Z</dcterms:created>
  <dcterms:modified xsi:type="dcterms:W3CDTF">2022-10-12T07:50:47Z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1049-11.2.0.10101</vt:lpwstr>
  </property>
  <property fmtid="{D5CDD505-2E9C-101B-9397-08002B2CF9AE}" pid="3" name="Generator">
    <vt:lpwstr>NPOI</vt:lpwstr>
  </property>
  <property fmtid="{D5CDD505-2E9C-101B-9397-08002B2CF9AE}" pid="4" name="Generator Version">
    <vt:lpwstr>2.4.1</vt:lpwstr>
  </property>
</Properties>
</file>