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обмен\ОБМЕН\ЮРИСТ\Закупки 2023\ГСМ 2023\"/>
    </mc:Choice>
  </mc:AlternateContent>
  <xr:revisionPtr revIDLastSave="0" documentId="13_ncr:1_{107B9525-22A5-4A1C-8231-BB2B27DF7B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6.12.2021" sheetId="1" r:id="rId1"/>
  </sheets>
  <definedNames>
    <definedName name="_xlnm.Print_Area" localSheetId="0">'06.12.2021'!$B$1:$K$20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H13" i="1"/>
  <c r="H12" i="1"/>
  <c r="G13" i="1"/>
  <c r="G12" i="1"/>
  <c r="J14" i="1" l="1"/>
</calcChain>
</file>

<file path=xl/sharedStrings.xml><?xml version="1.0" encoding="utf-8"?>
<sst xmlns="http://schemas.openxmlformats.org/spreadsheetml/2006/main" count="20" uniqueCount="20">
  <si>
    <t>______________</t>
  </si>
  <si>
    <t>Метод   сопоставимых   рыночных   цен     (в соответствии с приказом МЭР РФ от 02.10.2013 №567)</t>
  </si>
  <si>
    <t>Расчет НМЦД</t>
  </si>
  <si>
    <t>Бабич Ю.В.</t>
  </si>
  <si>
    <t>Обоснование начальной (максимальной) цены договора</t>
  </si>
  <si>
    <t xml:space="preserve">главный экономист </t>
  </si>
  <si>
    <t>Предложение №1</t>
  </si>
  <si>
    <t>Предложение №2</t>
  </si>
  <si>
    <t>Предложение №3</t>
  </si>
  <si>
    <t>Средняя цена за 1 литр</t>
  </si>
  <si>
    <t>Количество литров</t>
  </si>
  <si>
    <t>Итого стоимость с учетом НДС 20%</t>
  </si>
  <si>
    <t>Бензин АИ-92</t>
  </si>
  <si>
    <t>ДТ</t>
  </si>
  <si>
    <t>ИТОГО</t>
  </si>
  <si>
    <t>Дата подготовки обоснования НМЦК   07.12.2021г.</t>
  </si>
  <si>
    <t>Ценовое предложение за 1 литр, руб. по состоянию на 17.11.2022 года</t>
  </si>
  <si>
    <t>средняя цена с учетом ИПЦ на 2023 год 106%</t>
  </si>
  <si>
    <t>Начальная максимальная цена договора : 44 154 476.67 (Сорок четыре миллиона сто пятьдесят четыре тысячи четыреста семьдесят шесть) рублей 67 копеек</t>
  </si>
  <si>
    <t>Расчет выполнен на основании сопоставимых рыночных цен на топливо по состоянию на 17.12.2022 года с применение индекс-дефлятора установленного Минэкономразвития на 2023 год для производства нефтепродуктов.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</si>
</sst>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25"/>
  <sheetViews>
    <sheetView tabSelected="1" topLeftCell="A16" zoomScale="120" zoomScaleNormal="120" workbookViewId="0">
      <selection activeCell="C17" sqref="C17:J17"/>
    </sheetView>
  </sheetViews>
  <sheetFormatPr defaultColWidth="11.140625" defaultRowHeight="15" x14ac:dyDescent="0.25"/>
  <cols>
    <col min="1" max="1" width="11.140625" style="1"/>
    <col min="2" max="2" width="7.5703125" style="1" customWidth="1"/>
    <col min="3" max="3" width="18.140625" style="1" customWidth="1"/>
    <col min="4" max="4" width="12.85546875" style="1" customWidth="1"/>
    <col min="5" max="5" width="17" style="1" customWidth="1"/>
    <col min="6" max="9" width="15.140625" style="1" customWidth="1"/>
    <col min="10" max="10" width="19" style="1" customWidth="1"/>
    <col min="11" max="11" width="11.140625" style="1"/>
    <col min="12" max="12" width="16.140625" style="1" customWidth="1"/>
    <col min="13" max="16384" width="11.140625" style="1"/>
  </cols>
  <sheetData>
    <row r="3" spans="2:12" ht="15" customHeight="1" x14ac:dyDescent="0.25">
      <c r="B3" s="11" t="s">
        <v>4</v>
      </c>
      <c r="C3" s="11"/>
      <c r="D3" s="11"/>
      <c r="E3" s="11"/>
      <c r="F3" s="11"/>
      <c r="G3" s="11"/>
      <c r="H3" s="11"/>
      <c r="I3" s="11"/>
      <c r="J3" s="11"/>
    </row>
    <row r="7" spans="2:12" ht="21.75" customHeight="1" x14ac:dyDescent="0.25">
      <c r="B7" s="5"/>
      <c r="C7" s="18" t="s">
        <v>1</v>
      </c>
      <c r="D7" s="19"/>
      <c r="E7" s="19"/>
      <c r="F7" s="19"/>
      <c r="G7" s="19"/>
      <c r="H7" s="19"/>
      <c r="I7" s="19"/>
      <c r="J7" s="20"/>
      <c r="K7" s="4"/>
      <c r="L7" s="4"/>
    </row>
    <row r="8" spans="2:12" ht="33.75" customHeight="1" x14ac:dyDescent="0.25">
      <c r="B8" s="11" t="s">
        <v>2</v>
      </c>
      <c r="C8" s="12"/>
      <c r="D8" s="12"/>
      <c r="E8" s="12"/>
      <c r="F8" s="12"/>
      <c r="G8" s="12"/>
      <c r="H8" s="12"/>
      <c r="I8" s="12"/>
      <c r="J8" s="12"/>
    </row>
    <row r="9" spans="2:12" ht="7.5" customHeight="1" x14ac:dyDescent="0.25">
      <c r="B9" s="2"/>
    </row>
    <row r="10" spans="2:12" ht="42" customHeight="1" x14ac:dyDescent="0.25">
      <c r="B10" s="2"/>
      <c r="C10" s="6"/>
      <c r="D10" s="16" t="s">
        <v>16</v>
      </c>
      <c r="E10" s="16"/>
      <c r="F10" s="16"/>
      <c r="G10" s="6"/>
      <c r="H10" s="6"/>
      <c r="I10" s="6"/>
      <c r="J10" s="6"/>
    </row>
    <row r="11" spans="2:12" ht="76.5" customHeight="1" x14ac:dyDescent="0.25">
      <c r="B11" s="2"/>
      <c r="C11" s="6"/>
      <c r="D11" s="6" t="s">
        <v>6</v>
      </c>
      <c r="E11" s="6" t="s">
        <v>7</v>
      </c>
      <c r="F11" s="6" t="s">
        <v>8</v>
      </c>
      <c r="G11" s="6" t="s">
        <v>9</v>
      </c>
      <c r="H11" s="6" t="s">
        <v>17</v>
      </c>
      <c r="I11" s="6" t="s">
        <v>10</v>
      </c>
      <c r="J11" s="6" t="s">
        <v>11</v>
      </c>
    </row>
    <row r="12" spans="2:12" ht="33.75" customHeight="1" x14ac:dyDescent="0.25">
      <c r="B12" s="2"/>
      <c r="C12" s="7" t="s">
        <v>12</v>
      </c>
      <c r="D12" s="8">
        <v>52.9</v>
      </c>
      <c r="E12" s="8">
        <v>52.9</v>
      </c>
      <c r="F12" s="8">
        <v>51.5</v>
      </c>
      <c r="G12" s="8">
        <f>(D12+E12+F12)/3</f>
        <v>52.433333333333337</v>
      </c>
      <c r="H12" s="8">
        <f>G12*1.06</f>
        <v>55.579333333333338</v>
      </c>
      <c r="I12" s="9">
        <v>35000</v>
      </c>
      <c r="J12" s="10">
        <f>I12*H12</f>
        <v>1945276.6666666667</v>
      </c>
    </row>
    <row r="13" spans="2:12" ht="33.75" customHeight="1" x14ac:dyDescent="0.25">
      <c r="B13" s="2"/>
      <c r="C13" s="7" t="s">
        <v>13</v>
      </c>
      <c r="D13" s="8">
        <v>66.599999999999994</v>
      </c>
      <c r="E13" s="8">
        <v>68.5</v>
      </c>
      <c r="F13" s="8">
        <v>64</v>
      </c>
      <c r="G13" s="8">
        <f>(D13+E13+F13)/3</f>
        <v>66.36666666666666</v>
      </c>
      <c r="H13" s="8">
        <f>G13*1.06</f>
        <v>70.348666666666659</v>
      </c>
      <c r="I13" s="9">
        <v>600000</v>
      </c>
      <c r="J13" s="10">
        <f>I13*H13</f>
        <v>42209199.999999993</v>
      </c>
    </row>
    <row r="14" spans="2:12" ht="33.75" customHeight="1" x14ac:dyDescent="0.25">
      <c r="B14" s="2"/>
      <c r="C14" s="17" t="s">
        <v>14</v>
      </c>
      <c r="D14" s="17"/>
      <c r="E14" s="17"/>
      <c r="F14" s="17"/>
      <c r="G14" s="17"/>
      <c r="H14" s="7"/>
      <c r="I14" s="6"/>
      <c r="J14" s="10">
        <f>J12+J13</f>
        <v>44154476.666666657</v>
      </c>
    </row>
    <row r="15" spans="2:12" ht="42" customHeight="1" x14ac:dyDescent="0.25">
      <c r="B15" s="2"/>
      <c r="C15" s="15" t="s">
        <v>18</v>
      </c>
      <c r="D15" s="15"/>
      <c r="E15" s="15"/>
      <c r="F15" s="15"/>
      <c r="G15" s="15"/>
      <c r="H15" s="15"/>
      <c r="I15" s="15"/>
      <c r="J15" s="15"/>
    </row>
    <row r="16" spans="2:12" ht="42" customHeight="1" x14ac:dyDescent="0.25">
      <c r="B16" s="2"/>
    </row>
    <row r="17" spans="2:10" ht="33" customHeight="1" x14ac:dyDescent="0.25">
      <c r="C17" s="21" t="s">
        <v>19</v>
      </c>
      <c r="D17" s="21"/>
      <c r="E17" s="21"/>
      <c r="F17" s="21"/>
      <c r="G17" s="21"/>
      <c r="H17" s="21"/>
      <c r="I17" s="21"/>
      <c r="J17" s="21"/>
    </row>
    <row r="18" spans="2:10" ht="30.2" customHeight="1" x14ac:dyDescent="0.25">
      <c r="B18" s="13" t="s">
        <v>15</v>
      </c>
      <c r="C18" s="12"/>
      <c r="D18" s="12"/>
      <c r="E18" s="12"/>
      <c r="F18" s="12"/>
      <c r="G18" s="12"/>
      <c r="H18" s="12"/>
      <c r="I18" s="12"/>
      <c r="J18" s="12"/>
    </row>
    <row r="19" spans="2:10" ht="12.75" customHeight="1" x14ac:dyDescent="0.25"/>
    <row r="20" spans="2:10" x14ac:dyDescent="0.25">
      <c r="B20" s="13" t="s">
        <v>5</v>
      </c>
      <c r="C20" s="12"/>
      <c r="D20" s="14" t="s">
        <v>0</v>
      </c>
      <c r="E20" s="12"/>
      <c r="F20" s="1" t="s">
        <v>3</v>
      </c>
    </row>
    <row r="21" spans="2:10" x14ac:dyDescent="0.25">
      <c r="B21" s="14"/>
      <c r="C21" s="12"/>
      <c r="D21" s="14"/>
      <c r="E21" s="12"/>
    </row>
    <row r="22" spans="2:10" x14ac:dyDescent="0.25">
      <c r="B22" s="12"/>
      <c r="C22" s="12"/>
    </row>
    <row r="23" spans="2:10" x14ac:dyDescent="0.25">
      <c r="B23" s="11"/>
      <c r="C23" s="12"/>
    </row>
    <row r="24" spans="2:10" x14ac:dyDescent="0.25">
      <c r="B24" s="12"/>
      <c r="C24" s="12"/>
      <c r="D24" s="3"/>
      <c r="F24" s="3"/>
    </row>
    <row r="25" spans="2:10" x14ac:dyDescent="0.25">
      <c r="B25" s="11"/>
      <c r="C25" s="12"/>
      <c r="D25" s="12"/>
      <c r="E25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C15:J15"/>
    <mergeCell ref="B18:J18"/>
    <mergeCell ref="B3:J3"/>
    <mergeCell ref="B8:J8"/>
    <mergeCell ref="D10:F10"/>
    <mergeCell ref="C14:G14"/>
    <mergeCell ref="C7:J7"/>
    <mergeCell ref="C17:J17"/>
    <mergeCell ref="B23:C23"/>
    <mergeCell ref="B24:C24"/>
    <mergeCell ref="B25:E25"/>
    <mergeCell ref="B20:C20"/>
    <mergeCell ref="D20:E20"/>
    <mergeCell ref="B21:C21"/>
    <mergeCell ref="D21:E21"/>
    <mergeCell ref="B22:C22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06.12.2021</vt:lpstr>
      <vt:lpstr>'06.12.2021'!Область_печати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2021-12-07T03:59:51Z</cp:lastPrinted>
  <dcterms:created xsi:type="dcterms:W3CDTF">2018-08-20T01:50:46Z</dcterms:created>
  <dcterms:modified xsi:type="dcterms:W3CDTF">2022-11-18T07:13:33Z</dcterms:modified>
  <cp:category/>
</cp:coreProperties>
</file>