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<sst xmlns="http://schemas.openxmlformats.org/spreadsheetml/2006/main" count="28" uniqueCount="28">
  <si>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</si>
  <si>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договора</t>
  </si>
  <si>
    <t>Основные характеристики объекта закупки</t>
  </si>
  <si>
    <t>Поставка (отпуск) нефтепродуктов (дизельное топливо) через АЗС с оформлением ведомостей на 1 квартал 2023 г для нужд МУП «Водоканал»</t>
  </si>
  <si>
    <t>Используемый метод определения НМЦД</t>
  </si>
  <si>
    <t>Метод сопоставимых рыночных цен (анализа рынка)</t>
  </si>
  <si>
    <t>п/п</t>
  </si>
  <si>
    <t>Наименование</t>
  </si>
  <si>
    <t>Ед.Измерения</t>
  </si>
  <si>
    <t>Количество</t>
  </si>
  <si>
    <t xml:space="preserve">Коммерческое предложение №1  </t>
  </si>
  <si>
    <t>Коммерческое предложение №2</t>
  </si>
  <si>
    <t>Коммерческое предложение №3</t>
  </si>
  <si>
    <t>Средняя цена, руб.</t>
  </si>
  <si>
    <t xml:space="preserve"> Среднее квадратичное отклонение      </t>
  </si>
  <si>
    <t>V - коэффициент вариации, %</t>
  </si>
  <si>
    <t>Необходимое значение коэффициента вариации, %</t>
  </si>
  <si>
    <t>Дизельное топливо</t>
  </si>
  <si>
    <t>л</t>
  </si>
  <si>
    <t>&lt;33</t>
  </si>
  <si>
    <t>ИТОГО</t>
  </si>
  <si>
    <t xml:space="preserve">где: 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</si>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</sst>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1" fillId="0" borderId="1" applyNumberFormat="0" applyFill="0" applyAlignment="0" applyProtection="0"/>
    <xf numFmtId="0" fontId="32" fillId="7" borderId="2" applyNumberFormat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7" applyNumberFormat="0" applyAlignment="0" applyProtection="0"/>
    <xf numFmtId="0" fontId="42" fillId="11" borderId="8" applyNumberFormat="0" applyAlignment="0" applyProtection="0"/>
    <xf numFmtId="0" fontId="43" fillId="7" borderId="7" applyNumberFormat="0" applyAlignment="0" applyProtection="0"/>
    <xf numFmtId="0" fontId="44" fillId="0" borderId="9" applyNumberFormat="0" applyFill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top"/>
    </xf>
    <xf numFmtId="0" fontId="48" fillId="0" borderId="12" xfId="0" applyFont="1" applyBorder="1" applyAlignment="1">
      <alignment horizontal="left" vertical="top"/>
    </xf>
    <xf numFmtId="0" fontId="48" fillId="0" borderId="13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left"/>
    </xf>
    <xf numFmtId="0" fontId="0" fillId="0" borderId="0" xfId="27" applyFont="1" applyAlignment="1" applyProtection="1">
      <alignment horizontal="left"/>
      <protection/>
    </xf>
    <xf numFmtId="0" fontId="55" fillId="0" borderId="0" xfId="0" applyFont="1" applyAlignment="1">
      <alignment horizontal="left"/>
    </xf>
    <xf numFmtId="0" fontId="33" fillId="0" borderId="0" xfId="27" applyAlignment="1" applyProtection="1">
      <alignment horizontal="left"/>
      <protection/>
    </xf>
    <xf numFmtId="0" fontId="56" fillId="0" borderId="0" xfId="0" applyFont="1" applyAlignment="1">
      <alignment horizontal="left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/>
    </xf>
    <xf numFmtId="4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1" fillId="0" borderId="11" xfId="0" applyNumberFormat="1" applyFont="1" applyBorder="1" applyAlignment="1">
      <alignment horizontal="center" vertical="center" wrapText="1"/>
    </xf>
    <xf numFmtId="4" fontId="57" fillId="0" borderId="16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justify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9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9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3">
      <selection activeCell="F8" sqref="F8"/>
    </sheetView>
  </sheetViews>
  <sheetFormatPr defaultColWidth="9.140625" defaultRowHeight="15"/>
  <cols>
    <col min="1" max="1" width="3.421875" style="0" customWidth="1"/>
    <col min="2" max="2" width="19.140625" style="0" customWidth="1"/>
    <col min="3" max="3" width="12.421875" style="0" customWidth="1"/>
    <col min="4" max="4" width="12.28125" style="0" customWidth="1"/>
    <col min="5" max="5" width="14.421875" style="0" customWidth="1"/>
    <col min="6" max="6" width="15.8515625" style="0" customWidth="1"/>
    <col min="7" max="7" width="16.421875" style="0" customWidth="1"/>
    <col min="8" max="8" width="12.421875" style="0" customWidth="1"/>
    <col min="9" max="9" width="26.421875" style="0" customWidth="1"/>
    <col min="10" max="10" width="11.140625" style="0" customWidth="1"/>
    <col min="11" max="11" width="22.7109375" style="0" customWidth="1"/>
    <col min="12" max="12" width="28.57421875" style="0" customWidth="1"/>
    <col min="13" max="13" width="22.28125" style="0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7"/>
    </row>
    <row r="2" spans="1:12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8"/>
    </row>
    <row r="3" spans="1:1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29"/>
    </row>
    <row r="4" spans="1:12" ht="25.5" customHeight="1">
      <c r="A4" s="4" t="s">
        <v>2</v>
      </c>
      <c r="B4" s="4"/>
      <c r="C4" s="4"/>
      <c r="D4" s="4"/>
      <c r="E4" s="5" t="s">
        <v>3</v>
      </c>
      <c r="F4" s="6"/>
      <c r="G4" s="6"/>
      <c r="H4" s="6"/>
      <c r="I4" s="6"/>
      <c r="J4" s="6"/>
      <c r="K4" s="6"/>
      <c r="L4" s="30"/>
    </row>
    <row r="5" spans="1:12" ht="25.5" customHeight="1">
      <c r="A5" s="7" t="s">
        <v>4</v>
      </c>
      <c r="B5" s="7"/>
      <c r="C5" s="7"/>
      <c r="D5" s="7"/>
      <c r="E5" s="8" t="s">
        <v>5</v>
      </c>
      <c r="F5" s="9"/>
      <c r="G5" s="9"/>
      <c r="H5" s="9"/>
      <c r="I5" s="9"/>
      <c r="J5" s="9"/>
      <c r="K5" s="9"/>
      <c r="L5" s="31"/>
    </row>
    <row r="6" spans="1:12" ht="25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13.25" customHeight="1">
      <c r="A7" s="11" t="s">
        <v>6</v>
      </c>
      <c r="B7" s="11" t="s">
        <v>7</v>
      </c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13</v>
      </c>
      <c r="I7" s="11" t="s">
        <v>14</v>
      </c>
      <c r="J7" s="11" t="s">
        <v>15</v>
      </c>
      <c r="K7" s="11" t="s">
        <v>16</v>
      </c>
      <c r="L7" s="11"/>
    </row>
    <row r="8" spans="1:13" ht="74.25" customHeight="1">
      <c r="A8" s="12">
        <v>1</v>
      </c>
      <c r="B8" s="11" t="s">
        <v>17</v>
      </c>
      <c r="C8" s="11" t="s">
        <v>18</v>
      </c>
      <c r="D8" s="13">
        <v>56100</v>
      </c>
      <c r="E8" s="11">
        <v>64.1</v>
      </c>
      <c r="F8" s="11">
        <v>64</v>
      </c>
      <c r="G8" s="11">
        <v>64</v>
      </c>
      <c r="H8" s="14">
        <f>ROUND(AVERAGE(E8,F8,G8),2)</f>
        <v>64.03</v>
      </c>
      <c r="I8" s="32">
        <f>ROUND(STDEV(E8:G8),2)</f>
        <v>0.06</v>
      </c>
      <c r="J8" s="33">
        <f>ROUND(I8/H8*100,2)</f>
        <v>0.09</v>
      </c>
      <c r="K8" s="33" t="s">
        <v>19</v>
      </c>
      <c r="L8" s="32">
        <f>ROUND(H8*D8,2)</f>
        <v>3592083</v>
      </c>
      <c r="M8" s="34"/>
    </row>
    <row r="9" spans="1:12" ht="15" customHeight="1">
      <c r="A9" s="15" t="s">
        <v>20</v>
      </c>
      <c r="B9" s="15"/>
      <c r="C9" s="16"/>
      <c r="D9" s="15"/>
      <c r="E9" s="15"/>
      <c r="F9" s="15"/>
      <c r="G9" s="15"/>
      <c r="H9" s="15"/>
      <c r="I9" s="15"/>
      <c r="J9" s="15"/>
      <c r="K9" s="35"/>
      <c r="L9" s="36">
        <f>SUM(L8:L8)</f>
        <v>3592083</v>
      </c>
    </row>
    <row r="10" spans="2:12" ht="16.5">
      <c r="B10" s="17" t="s">
        <v>21</v>
      </c>
      <c r="C10" s="17"/>
      <c r="D10" s="17"/>
      <c r="E10" s="17"/>
      <c r="F10" s="17"/>
      <c r="G10" s="17"/>
      <c r="H10" s="17"/>
      <c r="I10" s="17"/>
      <c r="J10" s="17"/>
      <c r="K10" s="17"/>
      <c r="L10" s="37"/>
    </row>
    <row r="11" spans="1:12" ht="16.5">
      <c r="A11" s="18"/>
      <c r="B11" s="19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37"/>
    </row>
    <row r="12" spans="2:12" ht="15.75">
      <c r="B12" s="19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37"/>
    </row>
    <row r="13" spans="2:12" ht="15.75">
      <c r="B13" s="19" t="s">
        <v>24</v>
      </c>
      <c r="C13" s="19"/>
      <c r="D13" s="19"/>
      <c r="E13" s="19"/>
      <c r="F13" s="19"/>
      <c r="G13" s="19"/>
      <c r="H13" s="19"/>
      <c r="I13" s="19"/>
      <c r="J13" s="19"/>
      <c r="K13" s="19"/>
      <c r="L13" s="37"/>
    </row>
    <row r="14" spans="2:12" ht="15.75">
      <c r="B14" s="19" t="s">
        <v>25</v>
      </c>
      <c r="C14" s="19"/>
      <c r="D14" s="19"/>
      <c r="E14" s="19"/>
      <c r="F14" s="19"/>
      <c r="G14" s="19"/>
      <c r="H14" s="19"/>
      <c r="I14" s="19"/>
      <c r="J14" s="19"/>
      <c r="K14" s="19"/>
      <c r="L14" s="37"/>
    </row>
    <row r="15" spans="2:12" ht="15" customHeight="1">
      <c r="B15" s="19" t="s">
        <v>26</v>
      </c>
      <c r="C15" s="19"/>
      <c r="D15" s="19"/>
      <c r="E15" s="19"/>
      <c r="F15" s="19"/>
      <c r="G15" s="19"/>
      <c r="H15" s="19"/>
      <c r="I15" s="19"/>
      <c r="J15" s="19"/>
      <c r="K15" s="19"/>
      <c r="L15" s="37"/>
    </row>
    <row r="16" spans="2:12" ht="16.5" customHeight="1">
      <c r="B16" s="19" t="s">
        <v>27</v>
      </c>
      <c r="C16" s="19"/>
      <c r="D16" s="19"/>
      <c r="E16" s="19"/>
      <c r="F16" s="19"/>
      <c r="G16" s="19"/>
      <c r="H16" s="19"/>
      <c r="I16" s="19"/>
      <c r="J16" s="19"/>
      <c r="K16" s="19"/>
      <c r="L16" s="37"/>
    </row>
    <row r="17" spans="2:12" ht="15.7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37"/>
    </row>
    <row r="18" spans="1:12" ht="15.75">
      <c r="A18" s="20"/>
      <c r="L18" s="37"/>
    </row>
    <row r="19" spans="1:12" ht="15.75">
      <c r="A19" s="21"/>
      <c r="C19" s="22"/>
      <c r="D19" s="22"/>
      <c r="E19" s="22"/>
      <c r="F19" s="22"/>
      <c r="G19" s="22"/>
      <c r="H19" s="22"/>
      <c r="I19" s="22"/>
      <c r="J19" s="22"/>
      <c r="K19" s="22"/>
      <c r="L19" s="37"/>
    </row>
    <row r="20" spans="1:12" ht="12.75" customHeight="1">
      <c r="A20" s="21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37"/>
    </row>
    <row r="21" spans="1:11" ht="13.5" customHeight="1">
      <c r="A21" s="21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3" spans="1:11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</sheetData>
  <sheetProtection/>
  <mergeCells count="18">
    <mergeCell ref="A1:K1"/>
    <mergeCell ref="A2:K2"/>
    <mergeCell ref="A3:K3"/>
    <mergeCell ref="A4:D4"/>
    <mergeCell ref="E4:L4"/>
    <mergeCell ref="A5:D5"/>
    <mergeCell ref="E5:L5"/>
    <mergeCell ref="A9:B9"/>
    <mergeCell ref="D9:J9"/>
    <mergeCell ref="B11:K11"/>
    <mergeCell ref="B12:K12"/>
    <mergeCell ref="B13:K13"/>
    <mergeCell ref="B14:K14"/>
    <mergeCell ref="B15:K15"/>
    <mergeCell ref="B16:K16"/>
    <mergeCell ref="B18:K18"/>
    <mergeCell ref="B21:K21"/>
    <mergeCell ref="A23:K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/>
  <drawing r:id="rId6"/>
  <legacyDrawing r:id="rId5"/>
  <oleObjects>
    <oleObject progId="Equation.3" shapeId="4" r:id="rId1"/>
    <oleObject progId="Equation.3" shapeId="3" r:id="rId2"/>
    <oleObject progId="Equation.3" shapeId="8" r:id="rId3"/>
    <oleObject progId="Equation.3" shapeId="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Admin41</cp:lastModifiedBy>
  <cp:lastPrinted>2014-08-21T06:40:47Z</cp:lastPrinted>
  <dcterms:created xsi:type="dcterms:W3CDTF">2014-07-02T09:07:27Z</dcterms:created>
  <dcterms:modified xsi:type="dcterms:W3CDTF">2022-11-30T09:11:00Z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C1385FD7060C41B496CA8CCA579F114D</vt:lpwstr>
  </property>
  <property fmtid="{D5CDD505-2E9C-101B-9397-08002B2CF9AE}" pid="4" name="KSOProductBuildV">
    <vt:lpwstr>1049-11.2.0.11417</vt:lpwstr>
  </property>
</Properties>
</file>