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35" activeTab="0"/>
  </bookViews>
  <sheets>
    <sheet name="Лист1" sheetId="1" r:id="rId1"/>
  </sheets>
  <definedNames>
    <definedName name="_GoBack" localSheetId="0">'Лист1'!$B$92</definedName>
  </definedNames>
  <calcPr fullCalcOnLoad="1" refMode="R1C1"/>
</workbook>
</file>

<file path=xl/sharedStrings.xml><?xml version="1.0" encoding="utf-8"?>
<sst xmlns="http://schemas.openxmlformats.org/spreadsheetml/2006/main" count="151" uniqueCount="71">
  <si>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</si>
  <si>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</si>
  <si>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</si>
  <si>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</si>
  <si>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</si>
  <si>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</si>
  <si>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</si>
  <si>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</si>
  <si>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</si>
  <si>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</si>
  <si>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</si>
  <si>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</si>
  <si>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</si>
  <si>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</si>
  <si>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</si>
  <si>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</si>
  <si>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</si>
  <si>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</si>
  <si>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</si>
  <si>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</si>
  <si>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</si>
  <si>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</si>
  <si>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</si>
  <si>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</si>
  <si>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</si>
  <si>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Поставка продуктов питания «Продукция мукомольно-крупяного производства. Продукты пищевые прочие. Сухофрукты. Овощи консервированные»</t>
  </si>
  <si>
    <t>Крупа манная (марки М)</t>
  </si>
  <si>
    <t>кг.</t>
  </si>
  <si>
    <t>Крупа овсяная
«Геркулес»</t>
  </si>
  <si>
    <t xml:space="preserve">Горох колотый </t>
  </si>
  <si>
    <t>Пшено шлифованное высшего сорта</t>
  </si>
  <si>
    <t>Крупа гречневая-ядрица</t>
  </si>
  <si>
    <t xml:space="preserve">Крупа пшеничная </t>
  </si>
  <si>
    <t>Крупа перловая</t>
  </si>
  <si>
    <t>Крупа кукурузная</t>
  </si>
  <si>
    <t>Крупа ячневая</t>
  </si>
  <si>
    <t>Фасоль продовольственная овощная</t>
  </si>
  <si>
    <t>Порошок какао без добавок сахара или других подслащивающих веществ</t>
  </si>
  <si>
    <t>Чай черный байховый</t>
  </si>
  <si>
    <t>Кофейный напиток</t>
  </si>
  <si>
    <t>Кисель сухой</t>
  </si>
  <si>
    <t>Лист лавровый обработанный</t>
  </si>
  <si>
    <t>Кислота лимонная</t>
  </si>
  <si>
    <t xml:space="preserve">Ванилин </t>
  </si>
  <si>
    <t>Рис шлифованный</t>
  </si>
  <si>
    <t xml:space="preserve">Сахар (песок) белый </t>
  </si>
  <si>
    <t>Пудра сахарная экстра</t>
  </si>
  <si>
    <t>Дрожжи  пекарные
сушеные</t>
  </si>
  <si>
    <t>Соль выварочная йодированная</t>
  </si>
  <si>
    <t>Консервы рыбные "Сайра"</t>
  </si>
  <si>
    <t>Шоколад молочный</t>
  </si>
  <si>
    <t>Макаронные изделия</t>
  </si>
  <si>
    <t>Повидло в ассортименте</t>
  </si>
  <si>
    <t>Джем</t>
  </si>
  <si>
    <t xml:space="preserve">Мука пшеничная </t>
  </si>
  <si>
    <t>Шиповник</t>
  </si>
  <si>
    <t>с/фрукты в том числе: 
яблоки сушеные-40%, 
груши сушеные-30%, 
изюм сушеный-10%, 
чернослив сушеный-10%,курага сушеная-10%</t>
  </si>
  <si>
    <t>шт</t>
  </si>
  <si>
    <t>л</t>
  </si>
  <si>
    <t xml:space="preserve">Кукуруза консервированная </t>
  </si>
  <si>
    <t xml:space="preserve">Зелёный горошек консервированный  </t>
  </si>
  <si>
    <t xml:space="preserve">Огурцы консервированные  </t>
  </si>
  <si>
    <t>Томатная паста</t>
  </si>
  <si>
    <t>Масло подсолнечное</t>
  </si>
  <si>
    <t>Чернослив б/косточек</t>
  </si>
  <si>
    <t>Курага</t>
  </si>
  <si>
    <t>Изюм  б/косточек</t>
  </si>
  <si>
    <t>Икра кабачковая</t>
  </si>
  <si>
    <t>Макаронные изделия безглютеновые</t>
  </si>
  <si>
    <t>Брусника</t>
  </si>
  <si>
    <t>Клюква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</si>
</sst>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0#########"/>
    <numFmt numFmtId="180" formatCode="#,##0.00\ _₽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4" fontId="54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55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3" fontId="54" fillId="0" borderId="15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2" fontId="5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3" fillId="0" borderId="0" xfId="0" applyFont="1" applyAlignment="1">
      <alignment horizontal="left"/>
    </xf>
    <xf numFmtId="0" fontId="50" fillId="0" borderId="11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  <xf numFmtId="0" fontId="50" fillId="0" borderId="17" xfId="0" applyFont="1" applyBorder="1" applyAlignment="1">
      <alignment horizontal="left" vertical="top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 wrapText="1"/>
    </xf>
    <xf numFmtId="180" fontId="52" fillId="0" borderId="10" xfId="0" applyNumberFormat="1" applyFont="1" applyBorder="1" applyAlignment="1">
      <alignment horizontal="center" vertical="center" wrapText="1"/>
    </xf>
    <xf numFmtId="180" fontId="57" fillId="0" borderId="17" xfId="0" applyNumberFormat="1" applyFont="1" applyBorder="1" applyAlignment="1">
      <alignment horizontal="center" vertical="center" wrapText="1"/>
    </xf>
    <xf numFmtId="180" fontId="58" fillId="0" borderId="10" xfId="0" applyNumberFormat="1" applyFont="1" applyBorder="1" applyAlignment="1">
      <alignment horizontal="center" wrapText="1"/>
    </xf>
    <xf numFmtId="180" fontId="51" fillId="0" borderId="15" xfId="0" applyNumberFormat="1" applyFont="1" applyBorder="1" applyAlignment="1">
      <alignment horizontal="center" vertical="center" wrapText="1"/>
    </xf>
    <xf numFmtId="180" fontId="5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2150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PageLayoutView="0" workbookViewId="0" topLeftCell="A40">
      <selection activeCell="M49" sqref="M49"/>
    </sheetView>
  </sheetViews>
  <sheetFormatPr defaultColWidth="9.140625" defaultRowHeight="15"/>
  <cols>
    <col min="1" max="1" width="3.421875" style="13" customWidth="1"/>
    <col min="2" max="2" width="47.0039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1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5"/>
    </row>
    <row r="2" spans="1:12" ht="1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4"/>
    </row>
    <row r="3" spans="1:12" ht="25.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9"/>
    </row>
    <row r="4" spans="1:12" s="23" customFormat="1" ht="25.5" customHeight="1">
      <c r="A4" s="51" t="s">
        <v>21</v>
      </c>
      <c r="B4" s="51"/>
      <c r="C4" s="51"/>
      <c r="D4" s="51"/>
      <c r="E4" s="42" t="s">
        <v>25</v>
      </c>
      <c r="F4" s="43"/>
      <c r="G4" s="43"/>
      <c r="H4" s="43"/>
      <c r="I4" s="43"/>
      <c r="J4" s="43"/>
      <c r="K4" s="43"/>
      <c r="L4" s="44"/>
    </row>
    <row r="5" spans="1:12" s="23" customFormat="1" ht="25.5" customHeight="1">
      <c r="A5" s="45" t="s">
        <v>22</v>
      </c>
      <c r="B5" s="45"/>
      <c r="C5" s="45"/>
      <c r="D5" s="45"/>
      <c r="E5" s="46" t="s">
        <v>23</v>
      </c>
      <c r="F5" s="47"/>
      <c r="G5" s="47"/>
      <c r="H5" s="47"/>
      <c r="I5" s="47"/>
      <c r="J5" s="47"/>
      <c r="K5" s="47"/>
      <c r="L5" s="48"/>
    </row>
    <row r="6" spans="1:12" s="23" customFormat="1" ht="25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9"/>
    </row>
    <row r="7" spans="1:12" ht="113.25" customHeight="1">
      <c r="A7" s="16" t="s">
        <v>8</v>
      </c>
      <c r="B7" s="16" t="s">
        <v>2</v>
      </c>
      <c r="C7" s="31" t="s">
        <v>18</v>
      </c>
      <c r="D7" s="16" t="s">
        <v>17</v>
      </c>
      <c r="E7" s="16" t="s">
        <v>24</v>
      </c>
      <c r="F7" s="16" t="s">
        <v>9</v>
      </c>
      <c r="G7" s="16" t="s">
        <v>19</v>
      </c>
      <c r="H7" s="16" t="s">
        <v>3</v>
      </c>
      <c r="I7" s="16" t="s">
        <v>20</v>
      </c>
      <c r="J7" s="16" t="s">
        <v>4</v>
      </c>
      <c r="K7" s="16" t="s">
        <v>5</v>
      </c>
      <c r="L7" s="16"/>
    </row>
    <row r="8" spans="1:13" s="22" customFormat="1" ht="45" customHeight="1">
      <c r="A8" s="6">
        <v>1</v>
      </c>
      <c r="B8" s="30" t="s">
        <v>26</v>
      </c>
      <c r="C8" s="33" t="s">
        <v>27</v>
      </c>
      <c r="D8" s="36">
        <v>30</v>
      </c>
      <c r="E8" s="54">
        <v>68</v>
      </c>
      <c r="F8" s="54">
        <v>70</v>
      </c>
      <c r="G8" s="54">
        <v>70</v>
      </c>
      <c r="H8" s="55">
        <f>ROUND(AVERAGE(E8,F8,G8),2)</f>
        <v>69.33</v>
      </c>
      <c r="I8" s="8">
        <f>ROUND(STDEV(E8:G8),2)</f>
        <v>1.15</v>
      </c>
      <c r="J8" s="7">
        <f>ROUND(I8/H8*100,2)</f>
        <v>1.66</v>
      </c>
      <c r="K8" s="7" t="s">
        <v>16</v>
      </c>
      <c r="L8" s="8">
        <f>ROUND(H8*D8,2)</f>
        <v>2079.9</v>
      </c>
      <c r="M8" s="28"/>
    </row>
    <row r="9" spans="1:12" s="25" customFormat="1" ht="45" customHeight="1">
      <c r="A9" s="6">
        <v>2</v>
      </c>
      <c r="B9" s="30" t="s">
        <v>28</v>
      </c>
      <c r="C9" s="33" t="s">
        <v>27</v>
      </c>
      <c r="D9" s="36">
        <v>50</v>
      </c>
      <c r="E9" s="56">
        <v>64</v>
      </c>
      <c r="F9" s="56">
        <v>65</v>
      </c>
      <c r="G9" s="56">
        <v>74</v>
      </c>
      <c r="H9" s="55">
        <f aca="true" t="shared" si="0" ref="H9:H49">ROUND(AVERAGE(E9,F9,G9),2)</f>
        <v>67.67</v>
      </c>
      <c r="I9" s="8">
        <f aca="true" t="shared" si="1" ref="I9:I49">ROUND(STDEV(E9:G9),2)</f>
        <v>5.51</v>
      </c>
      <c r="J9" s="7">
        <f aca="true" t="shared" si="2" ref="J9:J49">ROUND(I9/H9*100,2)</f>
        <v>8.14</v>
      </c>
      <c r="K9" s="7" t="s">
        <v>16</v>
      </c>
      <c r="L9" s="8">
        <f aca="true" t="shared" si="3" ref="L9:L49">ROUND(H9*D9,2)</f>
        <v>3383.5</v>
      </c>
    </row>
    <row r="10" spans="1:12" s="25" customFormat="1" ht="45" customHeight="1">
      <c r="A10" s="6">
        <v>3</v>
      </c>
      <c r="B10" s="30" t="s">
        <v>29</v>
      </c>
      <c r="C10" s="33" t="s">
        <v>27</v>
      </c>
      <c r="D10" s="36">
        <v>35</v>
      </c>
      <c r="E10" s="56">
        <v>70</v>
      </c>
      <c r="F10" s="56">
        <v>72</v>
      </c>
      <c r="G10" s="56">
        <v>79</v>
      </c>
      <c r="H10" s="55">
        <f t="shared" si="0"/>
        <v>73.67</v>
      </c>
      <c r="I10" s="8">
        <f t="shared" si="1"/>
        <v>4.73</v>
      </c>
      <c r="J10" s="7">
        <f t="shared" si="2"/>
        <v>6.42</v>
      </c>
      <c r="K10" s="7" t="s">
        <v>16</v>
      </c>
      <c r="L10" s="8">
        <f t="shared" si="3"/>
        <v>2578.45</v>
      </c>
    </row>
    <row r="11" spans="1:12" s="25" customFormat="1" ht="45" customHeight="1">
      <c r="A11" s="6">
        <v>4</v>
      </c>
      <c r="B11" s="30" t="s">
        <v>30</v>
      </c>
      <c r="C11" s="33" t="s">
        <v>27</v>
      </c>
      <c r="D11" s="34">
        <v>30</v>
      </c>
      <c r="E11" s="57">
        <v>88</v>
      </c>
      <c r="F11" s="57">
        <v>90</v>
      </c>
      <c r="G11" s="57">
        <v>64</v>
      </c>
      <c r="H11" s="55">
        <f t="shared" si="0"/>
        <v>80.67</v>
      </c>
      <c r="I11" s="8">
        <f t="shared" si="1"/>
        <v>14.47</v>
      </c>
      <c r="J11" s="7">
        <f t="shared" si="2"/>
        <v>17.94</v>
      </c>
      <c r="K11" s="7" t="s">
        <v>16</v>
      </c>
      <c r="L11" s="8">
        <f t="shared" si="3"/>
        <v>2420.1</v>
      </c>
    </row>
    <row r="12" spans="1:12" s="25" customFormat="1" ht="45" customHeight="1">
      <c r="A12" s="6">
        <v>5</v>
      </c>
      <c r="B12" s="30" t="s">
        <v>31</v>
      </c>
      <c r="C12" s="33" t="s">
        <v>27</v>
      </c>
      <c r="D12" s="35">
        <v>50</v>
      </c>
      <c r="E12" s="58">
        <v>125</v>
      </c>
      <c r="F12" s="58">
        <v>130</v>
      </c>
      <c r="G12" s="58">
        <v>158</v>
      </c>
      <c r="H12" s="55">
        <f t="shared" si="0"/>
        <v>137.67</v>
      </c>
      <c r="I12" s="8">
        <f t="shared" si="1"/>
        <v>17.79</v>
      </c>
      <c r="J12" s="7">
        <f t="shared" si="2"/>
        <v>12.92</v>
      </c>
      <c r="K12" s="7" t="s">
        <v>16</v>
      </c>
      <c r="L12" s="8">
        <f t="shared" si="3"/>
        <v>6883.5</v>
      </c>
    </row>
    <row r="13" spans="1:12" s="29" customFormat="1" ht="45" customHeight="1">
      <c r="A13" s="6">
        <v>6</v>
      </c>
      <c r="B13" s="30" t="s">
        <v>32</v>
      </c>
      <c r="C13" s="33" t="s">
        <v>27</v>
      </c>
      <c r="D13" s="35">
        <v>36</v>
      </c>
      <c r="E13" s="58">
        <v>98</v>
      </c>
      <c r="F13" s="58">
        <v>102</v>
      </c>
      <c r="G13" s="58">
        <v>59</v>
      </c>
      <c r="H13" s="55">
        <f t="shared" si="0"/>
        <v>86.33</v>
      </c>
      <c r="I13" s="8">
        <f t="shared" si="1"/>
        <v>23.76</v>
      </c>
      <c r="J13" s="7">
        <f t="shared" si="2"/>
        <v>27.52</v>
      </c>
      <c r="K13" s="7" t="s">
        <v>16</v>
      </c>
      <c r="L13" s="8">
        <f t="shared" si="3"/>
        <v>3107.88</v>
      </c>
    </row>
    <row r="14" spans="1:12" s="29" customFormat="1" ht="45" customHeight="1">
      <c r="A14" s="6">
        <v>7</v>
      </c>
      <c r="B14" s="30" t="s">
        <v>33</v>
      </c>
      <c r="C14" s="33" t="s">
        <v>27</v>
      </c>
      <c r="D14" s="35">
        <v>60</v>
      </c>
      <c r="E14" s="58">
        <v>59</v>
      </c>
      <c r="F14" s="58">
        <v>60</v>
      </c>
      <c r="G14" s="58">
        <v>54</v>
      </c>
      <c r="H14" s="55">
        <f t="shared" si="0"/>
        <v>57.67</v>
      </c>
      <c r="I14" s="8">
        <f t="shared" si="1"/>
        <v>3.21</v>
      </c>
      <c r="J14" s="7">
        <f t="shared" si="2"/>
        <v>5.57</v>
      </c>
      <c r="K14" s="7" t="s">
        <v>16</v>
      </c>
      <c r="L14" s="8">
        <f t="shared" si="3"/>
        <v>3460.2</v>
      </c>
    </row>
    <row r="15" spans="1:12" s="29" customFormat="1" ht="45" customHeight="1">
      <c r="A15" s="6">
        <v>8</v>
      </c>
      <c r="B15" s="30" t="s">
        <v>34</v>
      </c>
      <c r="C15" s="33" t="s">
        <v>27</v>
      </c>
      <c r="D15" s="35">
        <v>10</v>
      </c>
      <c r="E15" s="58">
        <v>65</v>
      </c>
      <c r="F15" s="58">
        <v>69</v>
      </c>
      <c r="G15" s="58">
        <v>77</v>
      </c>
      <c r="H15" s="55">
        <f t="shared" si="0"/>
        <v>70.33</v>
      </c>
      <c r="I15" s="8">
        <f t="shared" si="1"/>
        <v>6.11</v>
      </c>
      <c r="J15" s="7">
        <f t="shared" si="2"/>
        <v>8.69</v>
      </c>
      <c r="K15" s="7" t="s">
        <v>16</v>
      </c>
      <c r="L15" s="8">
        <f t="shared" si="3"/>
        <v>703.3</v>
      </c>
    </row>
    <row r="16" spans="1:12" s="29" customFormat="1" ht="45" customHeight="1">
      <c r="A16" s="6">
        <v>9</v>
      </c>
      <c r="B16" s="30" t="s">
        <v>35</v>
      </c>
      <c r="C16" s="33" t="s">
        <v>27</v>
      </c>
      <c r="D16" s="35">
        <v>30</v>
      </c>
      <c r="E16" s="58">
        <v>58</v>
      </c>
      <c r="F16" s="58">
        <v>60</v>
      </c>
      <c r="G16" s="58">
        <v>56</v>
      </c>
      <c r="H16" s="55">
        <f t="shared" si="0"/>
        <v>58</v>
      </c>
      <c r="I16" s="8">
        <f t="shared" si="1"/>
        <v>2</v>
      </c>
      <c r="J16" s="7">
        <f t="shared" si="2"/>
        <v>3.45</v>
      </c>
      <c r="K16" s="7" t="s">
        <v>16</v>
      </c>
      <c r="L16" s="8">
        <f t="shared" si="3"/>
        <v>1740</v>
      </c>
    </row>
    <row r="17" spans="1:12" s="29" customFormat="1" ht="45" customHeight="1">
      <c r="A17" s="6">
        <v>10</v>
      </c>
      <c r="B17" s="30" t="s">
        <v>36</v>
      </c>
      <c r="C17" s="33" t="s">
        <v>27</v>
      </c>
      <c r="D17" s="35">
        <v>10</v>
      </c>
      <c r="E17" s="58">
        <v>195</v>
      </c>
      <c r="F17" s="58">
        <v>200</v>
      </c>
      <c r="G17" s="58">
        <v>170</v>
      </c>
      <c r="H17" s="55">
        <f t="shared" si="0"/>
        <v>188.33</v>
      </c>
      <c r="I17" s="8">
        <f t="shared" si="1"/>
        <v>16.07</v>
      </c>
      <c r="J17" s="7">
        <f t="shared" si="2"/>
        <v>8.53</v>
      </c>
      <c r="K17" s="7" t="s">
        <v>16</v>
      </c>
      <c r="L17" s="8">
        <f t="shared" si="3"/>
        <v>1883.3</v>
      </c>
    </row>
    <row r="18" spans="1:12" s="29" customFormat="1" ht="45" customHeight="1">
      <c r="A18" s="6">
        <v>11</v>
      </c>
      <c r="B18" s="30" t="s">
        <v>37</v>
      </c>
      <c r="C18" s="33" t="s">
        <v>27</v>
      </c>
      <c r="D18" s="35">
        <v>4</v>
      </c>
      <c r="E18" s="58">
        <v>380</v>
      </c>
      <c r="F18" s="58">
        <v>385</v>
      </c>
      <c r="G18" s="58">
        <v>540</v>
      </c>
      <c r="H18" s="55">
        <f t="shared" si="0"/>
        <v>435</v>
      </c>
      <c r="I18" s="8">
        <f t="shared" si="1"/>
        <v>90.97</v>
      </c>
      <c r="J18" s="7">
        <f t="shared" si="2"/>
        <v>20.91</v>
      </c>
      <c r="K18" s="7" t="s">
        <v>16</v>
      </c>
      <c r="L18" s="8">
        <f t="shared" si="3"/>
        <v>1740</v>
      </c>
    </row>
    <row r="19" spans="1:12" s="29" customFormat="1" ht="45" customHeight="1">
      <c r="A19" s="6">
        <v>12</v>
      </c>
      <c r="B19" s="30" t="s">
        <v>67</v>
      </c>
      <c r="C19" s="33" t="s">
        <v>27</v>
      </c>
      <c r="D19" s="35">
        <v>45</v>
      </c>
      <c r="E19" s="58">
        <v>130</v>
      </c>
      <c r="F19" s="58">
        <v>140</v>
      </c>
      <c r="G19" s="58">
        <v>145</v>
      </c>
      <c r="H19" s="55">
        <f t="shared" si="0"/>
        <v>138.33</v>
      </c>
      <c r="I19" s="8">
        <f t="shared" si="1"/>
        <v>7.64</v>
      </c>
      <c r="J19" s="7">
        <f t="shared" si="2"/>
        <v>5.52</v>
      </c>
      <c r="K19" s="7" t="s">
        <v>16</v>
      </c>
      <c r="L19" s="8">
        <f t="shared" si="3"/>
        <v>6224.85</v>
      </c>
    </row>
    <row r="20" spans="1:12" s="29" customFormat="1" ht="45" customHeight="1">
      <c r="A20" s="6">
        <v>13</v>
      </c>
      <c r="B20" s="30" t="s">
        <v>38</v>
      </c>
      <c r="C20" s="33" t="s">
        <v>27</v>
      </c>
      <c r="D20" s="35">
        <v>6</v>
      </c>
      <c r="E20" s="58">
        <v>450</v>
      </c>
      <c r="F20" s="58">
        <v>470</v>
      </c>
      <c r="G20" s="58">
        <v>544</v>
      </c>
      <c r="H20" s="55">
        <f t="shared" si="0"/>
        <v>488</v>
      </c>
      <c r="I20" s="8">
        <f t="shared" si="1"/>
        <v>49.52</v>
      </c>
      <c r="J20" s="7">
        <f t="shared" si="2"/>
        <v>10.15</v>
      </c>
      <c r="K20" s="7" t="s">
        <v>16</v>
      </c>
      <c r="L20" s="8">
        <f t="shared" si="3"/>
        <v>2928</v>
      </c>
    </row>
    <row r="21" spans="1:12" s="25" customFormat="1" ht="45" customHeight="1">
      <c r="A21" s="6">
        <v>14</v>
      </c>
      <c r="B21" s="30" t="s">
        <v>39</v>
      </c>
      <c r="C21" s="33" t="s">
        <v>27</v>
      </c>
      <c r="D21" s="35">
        <v>10</v>
      </c>
      <c r="E21" s="58">
        <v>470</v>
      </c>
      <c r="F21" s="58">
        <v>480</v>
      </c>
      <c r="G21" s="58">
        <v>502</v>
      </c>
      <c r="H21" s="55">
        <f t="shared" si="0"/>
        <v>484</v>
      </c>
      <c r="I21" s="8">
        <f t="shared" si="1"/>
        <v>16.37</v>
      </c>
      <c r="J21" s="7">
        <f t="shared" si="2"/>
        <v>3.38</v>
      </c>
      <c r="K21" s="7" t="s">
        <v>16</v>
      </c>
      <c r="L21" s="8">
        <f t="shared" si="3"/>
        <v>4840</v>
      </c>
    </row>
    <row r="22" spans="1:12" s="29" customFormat="1" ht="45" customHeight="1">
      <c r="A22" s="6">
        <v>15</v>
      </c>
      <c r="B22" s="30" t="s">
        <v>40</v>
      </c>
      <c r="C22" s="33" t="s">
        <v>27</v>
      </c>
      <c r="D22" s="35">
        <v>24</v>
      </c>
      <c r="E22" s="58">
        <v>160</v>
      </c>
      <c r="F22" s="58">
        <v>165</v>
      </c>
      <c r="G22" s="58">
        <v>255</v>
      </c>
      <c r="H22" s="55">
        <f t="shared" si="0"/>
        <v>193.33</v>
      </c>
      <c r="I22" s="8">
        <f t="shared" si="1"/>
        <v>53.46</v>
      </c>
      <c r="J22" s="7">
        <f t="shared" si="2"/>
        <v>27.65</v>
      </c>
      <c r="K22" s="7" t="s">
        <v>16</v>
      </c>
      <c r="L22" s="8">
        <f t="shared" si="3"/>
        <v>4639.92</v>
      </c>
    </row>
    <row r="23" spans="1:12" s="29" customFormat="1" ht="45" customHeight="1">
      <c r="A23" s="6">
        <v>16</v>
      </c>
      <c r="B23" s="30" t="s">
        <v>41</v>
      </c>
      <c r="C23" s="33" t="s">
        <v>27</v>
      </c>
      <c r="D23" s="35">
        <v>0.3</v>
      </c>
      <c r="E23" s="58">
        <v>680</v>
      </c>
      <c r="F23" s="58">
        <v>700</v>
      </c>
      <c r="G23" s="58">
        <v>578</v>
      </c>
      <c r="H23" s="55">
        <f t="shared" si="0"/>
        <v>652.67</v>
      </c>
      <c r="I23" s="8">
        <f t="shared" si="1"/>
        <v>65.43</v>
      </c>
      <c r="J23" s="7">
        <f t="shared" si="2"/>
        <v>10.02</v>
      </c>
      <c r="K23" s="7" t="s">
        <v>16</v>
      </c>
      <c r="L23" s="8">
        <f t="shared" si="3"/>
        <v>195.8</v>
      </c>
    </row>
    <row r="24" spans="1:12" s="29" customFormat="1" ht="45" customHeight="1">
      <c r="A24" s="6">
        <v>17</v>
      </c>
      <c r="B24" s="30" t="s">
        <v>42</v>
      </c>
      <c r="C24" s="33" t="s">
        <v>27</v>
      </c>
      <c r="D24" s="35">
        <v>1</v>
      </c>
      <c r="E24" s="58">
        <v>950</v>
      </c>
      <c r="F24" s="58">
        <v>1000</v>
      </c>
      <c r="G24" s="58">
        <v>1122</v>
      </c>
      <c r="H24" s="55">
        <f t="shared" si="0"/>
        <v>1024</v>
      </c>
      <c r="I24" s="8">
        <f t="shared" si="1"/>
        <v>88.48</v>
      </c>
      <c r="J24" s="7">
        <f t="shared" si="2"/>
        <v>8.64</v>
      </c>
      <c r="K24" s="7" t="s">
        <v>16</v>
      </c>
      <c r="L24" s="8">
        <f t="shared" si="3"/>
        <v>1024</v>
      </c>
    </row>
    <row r="25" spans="1:12" s="29" customFormat="1" ht="45" customHeight="1">
      <c r="A25" s="6">
        <v>18</v>
      </c>
      <c r="B25" s="30" t="s">
        <v>43</v>
      </c>
      <c r="C25" s="33" t="s">
        <v>27</v>
      </c>
      <c r="D25" s="35">
        <v>0.6</v>
      </c>
      <c r="E25" s="58">
        <v>1200</v>
      </c>
      <c r="F25" s="58">
        <v>1250</v>
      </c>
      <c r="G25" s="58">
        <v>1496</v>
      </c>
      <c r="H25" s="55">
        <f t="shared" si="0"/>
        <v>1315.33</v>
      </c>
      <c r="I25" s="8">
        <f t="shared" si="1"/>
        <v>158.45</v>
      </c>
      <c r="J25" s="7">
        <f t="shared" si="2"/>
        <v>12.05</v>
      </c>
      <c r="K25" s="7" t="s">
        <v>16</v>
      </c>
      <c r="L25" s="8">
        <f t="shared" si="3"/>
        <v>789.2</v>
      </c>
    </row>
    <row r="26" spans="1:12" s="29" customFormat="1" ht="45" customHeight="1">
      <c r="A26" s="6">
        <v>19</v>
      </c>
      <c r="B26" s="30" t="s">
        <v>44</v>
      </c>
      <c r="C26" s="33" t="s">
        <v>27</v>
      </c>
      <c r="D26" s="35">
        <v>100</v>
      </c>
      <c r="E26" s="58">
        <v>130</v>
      </c>
      <c r="F26" s="58">
        <v>135</v>
      </c>
      <c r="G26" s="58">
        <v>155</v>
      </c>
      <c r="H26" s="55">
        <f t="shared" si="0"/>
        <v>140</v>
      </c>
      <c r="I26" s="8">
        <f t="shared" si="1"/>
        <v>13.23</v>
      </c>
      <c r="J26" s="7">
        <f t="shared" si="2"/>
        <v>9.45</v>
      </c>
      <c r="K26" s="7" t="s">
        <v>16</v>
      </c>
      <c r="L26" s="8">
        <f t="shared" si="3"/>
        <v>14000</v>
      </c>
    </row>
    <row r="27" spans="1:12" s="29" customFormat="1" ht="45" customHeight="1">
      <c r="A27" s="6">
        <v>20</v>
      </c>
      <c r="B27" s="30" t="s">
        <v>45</v>
      </c>
      <c r="C27" s="33" t="s">
        <v>27</v>
      </c>
      <c r="D27" s="35">
        <v>350</v>
      </c>
      <c r="E27" s="58">
        <v>95</v>
      </c>
      <c r="F27" s="58">
        <v>98</v>
      </c>
      <c r="G27" s="58">
        <v>116</v>
      </c>
      <c r="H27" s="55">
        <f t="shared" si="0"/>
        <v>103</v>
      </c>
      <c r="I27" s="8">
        <f t="shared" si="1"/>
        <v>11.36</v>
      </c>
      <c r="J27" s="7">
        <f t="shared" si="2"/>
        <v>11.03</v>
      </c>
      <c r="K27" s="7" t="s">
        <v>16</v>
      </c>
      <c r="L27" s="8">
        <f t="shared" si="3"/>
        <v>36050</v>
      </c>
    </row>
    <row r="28" spans="1:12" s="29" customFormat="1" ht="45" customHeight="1">
      <c r="A28" s="6">
        <v>21</v>
      </c>
      <c r="B28" s="30" t="s">
        <v>46</v>
      </c>
      <c r="C28" s="33" t="s">
        <v>27</v>
      </c>
      <c r="D28" s="35">
        <v>1.5</v>
      </c>
      <c r="E28" s="58">
        <v>180</v>
      </c>
      <c r="F28" s="58">
        <v>185</v>
      </c>
      <c r="G28" s="58">
        <v>271</v>
      </c>
      <c r="H28" s="55">
        <f t="shared" si="0"/>
        <v>212</v>
      </c>
      <c r="I28" s="8">
        <f t="shared" si="1"/>
        <v>51.16</v>
      </c>
      <c r="J28" s="7">
        <f t="shared" si="2"/>
        <v>24.13</v>
      </c>
      <c r="K28" s="7" t="s">
        <v>16</v>
      </c>
      <c r="L28" s="8">
        <f t="shared" si="3"/>
        <v>318</v>
      </c>
    </row>
    <row r="29" spans="1:12" s="29" customFormat="1" ht="45" customHeight="1">
      <c r="A29" s="6">
        <v>22</v>
      </c>
      <c r="B29" s="30" t="s">
        <v>47</v>
      </c>
      <c r="C29" s="33" t="s">
        <v>27</v>
      </c>
      <c r="D29" s="35">
        <v>3.5</v>
      </c>
      <c r="E29" s="58">
        <v>640</v>
      </c>
      <c r="F29" s="58">
        <v>645</v>
      </c>
      <c r="G29" s="58">
        <v>544</v>
      </c>
      <c r="H29" s="55">
        <f t="shared" si="0"/>
        <v>609.67</v>
      </c>
      <c r="I29" s="8">
        <f t="shared" si="1"/>
        <v>56.92</v>
      </c>
      <c r="J29" s="7">
        <f t="shared" si="2"/>
        <v>9.34</v>
      </c>
      <c r="K29" s="7" t="s">
        <v>16</v>
      </c>
      <c r="L29" s="8">
        <f t="shared" si="3"/>
        <v>2133.85</v>
      </c>
    </row>
    <row r="30" spans="1:12" s="29" customFormat="1" ht="45" customHeight="1">
      <c r="A30" s="6">
        <v>23</v>
      </c>
      <c r="B30" s="30" t="s">
        <v>48</v>
      </c>
      <c r="C30" s="33" t="s">
        <v>27</v>
      </c>
      <c r="D30" s="35">
        <v>80</v>
      </c>
      <c r="E30" s="58">
        <v>30</v>
      </c>
      <c r="F30" s="58">
        <v>33</v>
      </c>
      <c r="G30" s="58">
        <v>24</v>
      </c>
      <c r="H30" s="55">
        <f t="shared" si="0"/>
        <v>29</v>
      </c>
      <c r="I30" s="8">
        <f t="shared" si="1"/>
        <v>4.58</v>
      </c>
      <c r="J30" s="7">
        <f t="shared" si="2"/>
        <v>15.79</v>
      </c>
      <c r="K30" s="7" t="s">
        <v>16</v>
      </c>
      <c r="L30" s="8">
        <f t="shared" si="3"/>
        <v>2320</v>
      </c>
    </row>
    <row r="31" spans="1:12" s="29" customFormat="1" ht="45" customHeight="1">
      <c r="A31" s="6">
        <v>24</v>
      </c>
      <c r="B31" s="30" t="s">
        <v>49</v>
      </c>
      <c r="C31" s="33" t="s">
        <v>27</v>
      </c>
      <c r="D31" s="35">
        <v>36</v>
      </c>
      <c r="E31" s="58">
        <v>470</v>
      </c>
      <c r="F31" s="58">
        <v>490</v>
      </c>
      <c r="G31" s="58">
        <v>871</v>
      </c>
      <c r="H31" s="55">
        <f t="shared" si="0"/>
        <v>610.33</v>
      </c>
      <c r="I31" s="8">
        <f t="shared" si="1"/>
        <v>225.97</v>
      </c>
      <c r="J31" s="7">
        <f t="shared" si="2"/>
        <v>37.02</v>
      </c>
      <c r="K31" s="7" t="s">
        <v>16</v>
      </c>
      <c r="L31" s="8">
        <f t="shared" si="3"/>
        <v>21971.88</v>
      </c>
    </row>
    <row r="32" spans="1:12" s="29" customFormat="1" ht="45" customHeight="1">
      <c r="A32" s="6">
        <v>25</v>
      </c>
      <c r="B32" s="30" t="s">
        <v>50</v>
      </c>
      <c r="C32" s="16" t="s">
        <v>57</v>
      </c>
      <c r="D32" s="35">
        <v>200</v>
      </c>
      <c r="E32" s="58">
        <v>21.5</v>
      </c>
      <c r="F32" s="58">
        <v>22</v>
      </c>
      <c r="G32" s="58">
        <v>19</v>
      </c>
      <c r="H32" s="55">
        <f t="shared" si="0"/>
        <v>20.83</v>
      </c>
      <c r="I32" s="8">
        <f t="shared" si="1"/>
        <v>1.61</v>
      </c>
      <c r="J32" s="7">
        <f t="shared" si="2"/>
        <v>7.73</v>
      </c>
      <c r="K32" s="7" t="s">
        <v>16</v>
      </c>
      <c r="L32" s="8">
        <f t="shared" si="3"/>
        <v>4166</v>
      </c>
    </row>
    <row r="33" spans="1:12" s="29" customFormat="1" ht="45" customHeight="1">
      <c r="A33" s="6">
        <v>26</v>
      </c>
      <c r="B33" s="30" t="s">
        <v>68</v>
      </c>
      <c r="C33" s="33" t="s">
        <v>27</v>
      </c>
      <c r="D33" s="35">
        <v>2.4</v>
      </c>
      <c r="E33" s="58">
        <v>290</v>
      </c>
      <c r="F33" s="58">
        <v>300</v>
      </c>
      <c r="G33" s="58">
        <v>310</v>
      </c>
      <c r="H33" s="55">
        <f t="shared" si="0"/>
        <v>300</v>
      </c>
      <c r="I33" s="8">
        <f t="shared" si="1"/>
        <v>10</v>
      </c>
      <c r="J33" s="7">
        <f t="shared" si="2"/>
        <v>3.33</v>
      </c>
      <c r="K33" s="7" t="s">
        <v>16</v>
      </c>
      <c r="L33" s="8">
        <f t="shared" si="3"/>
        <v>720</v>
      </c>
    </row>
    <row r="34" spans="1:12" s="29" customFormat="1" ht="45" customHeight="1">
      <c r="A34" s="6">
        <v>27</v>
      </c>
      <c r="B34" s="30" t="s">
        <v>51</v>
      </c>
      <c r="C34" s="33" t="s">
        <v>27</v>
      </c>
      <c r="D34" s="35">
        <v>140</v>
      </c>
      <c r="E34" s="58">
        <v>95</v>
      </c>
      <c r="F34" s="58">
        <v>98</v>
      </c>
      <c r="G34" s="58">
        <v>120</v>
      </c>
      <c r="H34" s="55">
        <f t="shared" si="0"/>
        <v>104.33</v>
      </c>
      <c r="I34" s="8">
        <f t="shared" si="1"/>
        <v>13.65</v>
      </c>
      <c r="J34" s="7">
        <f t="shared" si="2"/>
        <v>13.08</v>
      </c>
      <c r="K34" s="7" t="s">
        <v>16</v>
      </c>
      <c r="L34" s="8">
        <f t="shared" si="3"/>
        <v>14606.2</v>
      </c>
    </row>
    <row r="35" spans="1:12" s="29" customFormat="1" ht="45" customHeight="1">
      <c r="A35" s="6">
        <v>28</v>
      </c>
      <c r="B35" s="30" t="s">
        <v>52</v>
      </c>
      <c r="C35" s="33" t="s">
        <v>27</v>
      </c>
      <c r="D35" s="35">
        <v>30</v>
      </c>
      <c r="E35" s="58">
        <v>160</v>
      </c>
      <c r="F35" s="58">
        <v>165</v>
      </c>
      <c r="G35" s="58">
        <v>186</v>
      </c>
      <c r="H35" s="55">
        <f t="shared" si="0"/>
        <v>170.33</v>
      </c>
      <c r="I35" s="8">
        <f t="shared" si="1"/>
        <v>13.8</v>
      </c>
      <c r="J35" s="7">
        <f t="shared" si="2"/>
        <v>8.1</v>
      </c>
      <c r="K35" s="7" t="s">
        <v>16</v>
      </c>
      <c r="L35" s="8">
        <f t="shared" si="3"/>
        <v>5109.9</v>
      </c>
    </row>
    <row r="36" spans="1:12" s="29" customFormat="1" ht="45" customHeight="1">
      <c r="A36" s="6">
        <v>29</v>
      </c>
      <c r="B36" s="30" t="s">
        <v>53</v>
      </c>
      <c r="C36" s="33" t="s">
        <v>27</v>
      </c>
      <c r="D36" s="35">
        <v>30</v>
      </c>
      <c r="E36" s="58">
        <v>220</v>
      </c>
      <c r="F36" s="58">
        <v>235</v>
      </c>
      <c r="G36" s="58">
        <v>237</v>
      </c>
      <c r="H36" s="55">
        <f t="shared" si="0"/>
        <v>230.67</v>
      </c>
      <c r="I36" s="8">
        <f t="shared" si="1"/>
        <v>9.29</v>
      </c>
      <c r="J36" s="7">
        <f t="shared" si="2"/>
        <v>4.03</v>
      </c>
      <c r="K36" s="7" t="s">
        <v>16</v>
      </c>
      <c r="L36" s="8">
        <f t="shared" si="3"/>
        <v>6920.1</v>
      </c>
    </row>
    <row r="37" spans="1:12" s="29" customFormat="1" ht="45" customHeight="1">
      <c r="A37" s="6">
        <v>30</v>
      </c>
      <c r="B37" s="30" t="s">
        <v>54</v>
      </c>
      <c r="C37" s="33" t="s">
        <v>27</v>
      </c>
      <c r="D37" s="35">
        <v>150</v>
      </c>
      <c r="E37" s="58">
        <v>57</v>
      </c>
      <c r="F37" s="58">
        <v>58</v>
      </c>
      <c r="G37" s="58">
        <v>53</v>
      </c>
      <c r="H37" s="55">
        <f t="shared" si="0"/>
        <v>56</v>
      </c>
      <c r="I37" s="8">
        <f t="shared" si="1"/>
        <v>2.65</v>
      </c>
      <c r="J37" s="7">
        <f t="shared" si="2"/>
        <v>4.73</v>
      </c>
      <c r="K37" s="7" t="s">
        <v>16</v>
      </c>
      <c r="L37" s="8">
        <f t="shared" si="3"/>
        <v>8400</v>
      </c>
    </row>
    <row r="38" spans="1:12" s="29" customFormat="1" ht="45" customHeight="1">
      <c r="A38" s="6">
        <v>31</v>
      </c>
      <c r="B38" s="30" t="s">
        <v>59</v>
      </c>
      <c r="C38" s="33" t="s">
        <v>27</v>
      </c>
      <c r="D38" s="35">
        <v>75</v>
      </c>
      <c r="E38" s="58">
        <v>180</v>
      </c>
      <c r="F38" s="58">
        <v>190</v>
      </c>
      <c r="G38" s="58">
        <v>218</v>
      </c>
      <c r="H38" s="55">
        <f t="shared" si="0"/>
        <v>196</v>
      </c>
      <c r="I38" s="8">
        <f t="shared" si="1"/>
        <v>19.7</v>
      </c>
      <c r="J38" s="7">
        <f t="shared" si="2"/>
        <v>10.05</v>
      </c>
      <c r="K38" s="7" t="s">
        <v>16</v>
      </c>
      <c r="L38" s="8">
        <f t="shared" si="3"/>
        <v>14700</v>
      </c>
    </row>
    <row r="39" spans="1:12" s="29" customFormat="1" ht="45" customHeight="1">
      <c r="A39" s="6">
        <v>32</v>
      </c>
      <c r="B39" s="30" t="s">
        <v>60</v>
      </c>
      <c r="C39" s="33" t="s">
        <v>27</v>
      </c>
      <c r="D39" s="35">
        <v>80</v>
      </c>
      <c r="E39" s="58">
        <v>130</v>
      </c>
      <c r="F39" s="58">
        <v>140</v>
      </c>
      <c r="G39" s="58">
        <v>133</v>
      </c>
      <c r="H39" s="55">
        <f t="shared" si="0"/>
        <v>134.33</v>
      </c>
      <c r="I39" s="8">
        <f t="shared" si="1"/>
        <v>5.13</v>
      </c>
      <c r="J39" s="7">
        <f t="shared" si="2"/>
        <v>3.82</v>
      </c>
      <c r="K39" s="7" t="s">
        <v>16</v>
      </c>
      <c r="L39" s="8">
        <f t="shared" si="3"/>
        <v>10746.4</v>
      </c>
    </row>
    <row r="40" spans="1:12" s="29" customFormat="1" ht="45" customHeight="1">
      <c r="A40" s="6">
        <v>33</v>
      </c>
      <c r="B40" s="30" t="s">
        <v>61</v>
      </c>
      <c r="C40" s="33" t="s">
        <v>27</v>
      </c>
      <c r="D40" s="35">
        <v>105</v>
      </c>
      <c r="E40" s="58">
        <v>170</v>
      </c>
      <c r="F40" s="58">
        <v>175</v>
      </c>
      <c r="G40" s="58">
        <v>188</v>
      </c>
      <c r="H40" s="55">
        <f t="shared" si="0"/>
        <v>177.67</v>
      </c>
      <c r="I40" s="8">
        <f t="shared" si="1"/>
        <v>9.29</v>
      </c>
      <c r="J40" s="7">
        <f t="shared" si="2"/>
        <v>5.23</v>
      </c>
      <c r="K40" s="7" t="s">
        <v>16</v>
      </c>
      <c r="L40" s="8">
        <f t="shared" si="3"/>
        <v>18655.35</v>
      </c>
    </row>
    <row r="41" spans="1:12" s="29" customFormat="1" ht="45" customHeight="1">
      <c r="A41" s="6">
        <v>34</v>
      </c>
      <c r="B41" s="30" t="s">
        <v>62</v>
      </c>
      <c r="C41" s="33" t="s">
        <v>27</v>
      </c>
      <c r="D41" s="35">
        <v>30</v>
      </c>
      <c r="E41" s="58">
        <v>190</v>
      </c>
      <c r="F41" s="58">
        <v>200</v>
      </c>
      <c r="G41" s="58">
        <v>190</v>
      </c>
      <c r="H41" s="55">
        <f t="shared" si="0"/>
        <v>193.33</v>
      </c>
      <c r="I41" s="8">
        <f t="shared" si="1"/>
        <v>5.77</v>
      </c>
      <c r="J41" s="7">
        <f t="shared" si="2"/>
        <v>2.98</v>
      </c>
      <c r="K41" s="7" t="s">
        <v>16</v>
      </c>
      <c r="L41" s="8">
        <f t="shared" si="3"/>
        <v>5799.9</v>
      </c>
    </row>
    <row r="42" spans="1:12" s="29" customFormat="1" ht="45" customHeight="1">
      <c r="A42" s="6">
        <v>35</v>
      </c>
      <c r="B42" s="30" t="s">
        <v>63</v>
      </c>
      <c r="C42" s="16" t="s">
        <v>58</v>
      </c>
      <c r="D42" s="35">
        <v>145</v>
      </c>
      <c r="E42" s="58">
        <v>170</v>
      </c>
      <c r="F42" s="58">
        <v>180</v>
      </c>
      <c r="G42" s="58">
        <v>198</v>
      </c>
      <c r="H42" s="55">
        <f t="shared" si="0"/>
        <v>182.67</v>
      </c>
      <c r="I42" s="8">
        <f t="shared" si="1"/>
        <v>14.19</v>
      </c>
      <c r="J42" s="7">
        <f t="shared" si="2"/>
        <v>7.77</v>
      </c>
      <c r="K42" s="7" t="s">
        <v>16</v>
      </c>
      <c r="L42" s="8">
        <f t="shared" si="3"/>
        <v>26487.15</v>
      </c>
    </row>
    <row r="43" spans="1:12" s="29" customFormat="1" ht="45" customHeight="1">
      <c r="A43" s="6">
        <v>36</v>
      </c>
      <c r="B43" s="30" t="s">
        <v>64</v>
      </c>
      <c r="C43" s="33" t="s">
        <v>27</v>
      </c>
      <c r="D43" s="35">
        <v>30</v>
      </c>
      <c r="E43" s="58">
        <v>380</v>
      </c>
      <c r="F43" s="58">
        <v>400</v>
      </c>
      <c r="G43" s="58">
        <v>299</v>
      </c>
      <c r="H43" s="55">
        <f t="shared" si="0"/>
        <v>359.67</v>
      </c>
      <c r="I43" s="8">
        <f t="shared" si="1"/>
        <v>53.48</v>
      </c>
      <c r="J43" s="7">
        <f t="shared" si="2"/>
        <v>14.87</v>
      </c>
      <c r="K43" s="7" t="s">
        <v>16</v>
      </c>
      <c r="L43" s="8">
        <f t="shared" si="3"/>
        <v>10790.1</v>
      </c>
    </row>
    <row r="44" spans="1:12" s="29" customFormat="1" ht="45" customHeight="1">
      <c r="A44" s="6">
        <v>37</v>
      </c>
      <c r="B44" s="30" t="s">
        <v>65</v>
      </c>
      <c r="C44" s="33" t="s">
        <v>27</v>
      </c>
      <c r="D44" s="35">
        <v>30</v>
      </c>
      <c r="E44" s="58">
        <v>480</v>
      </c>
      <c r="F44" s="58">
        <v>485</v>
      </c>
      <c r="G44" s="58">
        <v>542</v>
      </c>
      <c r="H44" s="55">
        <f t="shared" si="0"/>
        <v>502.33</v>
      </c>
      <c r="I44" s="8">
        <f t="shared" si="1"/>
        <v>34.44</v>
      </c>
      <c r="J44" s="7">
        <f t="shared" si="2"/>
        <v>6.86</v>
      </c>
      <c r="K44" s="7" t="s">
        <v>16</v>
      </c>
      <c r="L44" s="8">
        <f t="shared" si="3"/>
        <v>15069.9</v>
      </c>
    </row>
    <row r="45" spans="1:12" s="29" customFormat="1" ht="45" customHeight="1">
      <c r="A45" s="6">
        <v>38</v>
      </c>
      <c r="B45" s="30" t="s">
        <v>66</v>
      </c>
      <c r="C45" s="33" t="s">
        <v>27</v>
      </c>
      <c r="D45" s="35">
        <v>30</v>
      </c>
      <c r="E45" s="58">
        <v>320</v>
      </c>
      <c r="F45" s="58">
        <v>330</v>
      </c>
      <c r="G45" s="58">
        <v>363</v>
      </c>
      <c r="H45" s="55">
        <f t="shared" si="0"/>
        <v>337.67</v>
      </c>
      <c r="I45" s="8">
        <f t="shared" si="1"/>
        <v>22.5</v>
      </c>
      <c r="J45" s="7">
        <f t="shared" si="2"/>
        <v>6.66</v>
      </c>
      <c r="K45" s="7" t="s">
        <v>16</v>
      </c>
      <c r="L45" s="8">
        <f t="shared" si="3"/>
        <v>10130.1</v>
      </c>
    </row>
    <row r="46" spans="1:12" s="37" customFormat="1" ht="45" customHeight="1">
      <c r="A46" s="6">
        <v>39</v>
      </c>
      <c r="B46" s="30" t="s">
        <v>69</v>
      </c>
      <c r="C46" s="33" t="s">
        <v>27</v>
      </c>
      <c r="D46" s="35">
        <v>10</v>
      </c>
      <c r="E46" s="58">
        <v>480</v>
      </c>
      <c r="F46" s="58">
        <v>488</v>
      </c>
      <c r="G46" s="58">
        <v>585</v>
      </c>
      <c r="H46" s="55">
        <f t="shared" si="0"/>
        <v>517.67</v>
      </c>
      <c r="I46" s="8">
        <f t="shared" si="1"/>
        <v>58.45</v>
      </c>
      <c r="J46" s="7">
        <f t="shared" si="2"/>
        <v>11.29</v>
      </c>
      <c r="K46" s="7" t="s">
        <v>16</v>
      </c>
      <c r="L46" s="8">
        <f t="shared" si="3"/>
        <v>5176.7</v>
      </c>
    </row>
    <row r="47" spans="1:12" s="37" customFormat="1" ht="45" customHeight="1">
      <c r="A47" s="6">
        <v>40</v>
      </c>
      <c r="B47" s="30" t="s">
        <v>70</v>
      </c>
      <c r="C47" s="33" t="s">
        <v>27</v>
      </c>
      <c r="D47" s="35">
        <v>5</v>
      </c>
      <c r="E47" s="58">
        <v>540</v>
      </c>
      <c r="F47" s="58">
        <v>550</v>
      </c>
      <c r="G47" s="58">
        <v>690</v>
      </c>
      <c r="H47" s="55">
        <f t="shared" si="0"/>
        <v>593.33</v>
      </c>
      <c r="I47" s="8">
        <f t="shared" si="1"/>
        <v>83.86</v>
      </c>
      <c r="J47" s="7">
        <f t="shared" si="2"/>
        <v>14.13</v>
      </c>
      <c r="K47" s="7" t="s">
        <v>16</v>
      </c>
      <c r="L47" s="8">
        <f t="shared" si="3"/>
        <v>2966.65</v>
      </c>
    </row>
    <row r="48" spans="1:12" s="29" customFormat="1" ht="45" customHeight="1">
      <c r="A48" s="6">
        <v>41</v>
      </c>
      <c r="B48" s="30" t="s">
        <v>55</v>
      </c>
      <c r="C48" s="33" t="s">
        <v>27</v>
      </c>
      <c r="D48" s="35">
        <v>45</v>
      </c>
      <c r="E48" s="58">
        <v>280</v>
      </c>
      <c r="F48" s="58">
        <v>285</v>
      </c>
      <c r="G48" s="58">
        <v>363</v>
      </c>
      <c r="H48" s="55">
        <f t="shared" si="0"/>
        <v>309.33</v>
      </c>
      <c r="I48" s="8">
        <f t="shared" si="1"/>
        <v>46.54</v>
      </c>
      <c r="J48" s="7">
        <f t="shared" si="2"/>
        <v>15.05</v>
      </c>
      <c r="K48" s="7" t="s">
        <v>16</v>
      </c>
      <c r="L48" s="8">
        <f t="shared" si="3"/>
        <v>13919.85</v>
      </c>
    </row>
    <row r="49" spans="1:12" s="26" customFormat="1" ht="69.75" customHeight="1">
      <c r="A49" s="6">
        <v>42</v>
      </c>
      <c r="B49" s="30" t="s">
        <v>56</v>
      </c>
      <c r="C49" s="33" t="s">
        <v>27</v>
      </c>
      <c r="D49" s="35">
        <v>30</v>
      </c>
      <c r="E49" s="58">
        <v>145</v>
      </c>
      <c r="F49" s="58">
        <v>150</v>
      </c>
      <c r="G49" s="58">
        <v>194</v>
      </c>
      <c r="H49" s="55">
        <f t="shared" si="0"/>
        <v>163</v>
      </c>
      <c r="I49" s="8">
        <f t="shared" si="1"/>
        <v>26.96</v>
      </c>
      <c r="J49" s="7">
        <f t="shared" si="2"/>
        <v>16.54</v>
      </c>
      <c r="K49" s="7" t="s">
        <v>16</v>
      </c>
      <c r="L49" s="8">
        <f t="shared" si="3"/>
        <v>4890</v>
      </c>
    </row>
    <row r="50" spans="1:12" ht="15" customHeight="1" thickBot="1">
      <c r="A50" s="38" t="s">
        <v>6</v>
      </c>
      <c r="B50" s="38"/>
      <c r="C50" s="32"/>
      <c r="D50" s="38"/>
      <c r="E50" s="38"/>
      <c r="F50" s="38"/>
      <c r="G50" s="38"/>
      <c r="H50" s="38"/>
      <c r="I50" s="38"/>
      <c r="J50" s="38"/>
      <c r="K50" s="19"/>
      <c r="L50" s="27">
        <f>SUM(L8:L49)</f>
        <v>306669.93</v>
      </c>
    </row>
    <row r="51" spans="2:12" ht="16.5" thickTop="1">
      <c r="B51" s="17" t="s">
        <v>7</v>
      </c>
      <c r="C51" s="17"/>
      <c r="D51" s="17"/>
      <c r="E51" s="17"/>
      <c r="F51" s="17"/>
      <c r="G51" s="17"/>
      <c r="H51" s="17"/>
      <c r="I51" s="17"/>
      <c r="J51" s="17"/>
      <c r="K51" s="17"/>
      <c r="L51" s="1"/>
    </row>
    <row r="52" spans="1:12" ht="15.75">
      <c r="A52" s="2"/>
      <c r="B52" s="41" t="s">
        <v>10</v>
      </c>
      <c r="C52" s="41"/>
      <c r="D52" s="41"/>
      <c r="E52" s="41"/>
      <c r="F52" s="41"/>
      <c r="G52" s="41"/>
      <c r="H52" s="41"/>
      <c r="I52" s="41"/>
      <c r="J52" s="41"/>
      <c r="K52" s="41"/>
      <c r="L52" s="1"/>
    </row>
    <row r="53" spans="2:12" ht="15.75">
      <c r="B53" s="41" t="s">
        <v>11</v>
      </c>
      <c r="C53" s="41"/>
      <c r="D53" s="41"/>
      <c r="E53" s="41"/>
      <c r="F53" s="41"/>
      <c r="G53" s="41"/>
      <c r="H53" s="41"/>
      <c r="I53" s="41"/>
      <c r="J53" s="41"/>
      <c r="K53" s="41"/>
      <c r="L53" s="1"/>
    </row>
    <row r="54" spans="2:12" ht="15.75">
      <c r="B54" s="41" t="s">
        <v>12</v>
      </c>
      <c r="C54" s="41"/>
      <c r="D54" s="41"/>
      <c r="E54" s="41"/>
      <c r="F54" s="41"/>
      <c r="G54" s="41"/>
      <c r="H54" s="41"/>
      <c r="I54" s="41"/>
      <c r="J54" s="41"/>
      <c r="K54" s="41"/>
      <c r="L54" s="1"/>
    </row>
    <row r="55" spans="2:12" ht="15.75">
      <c r="B55" s="41" t="s">
        <v>13</v>
      </c>
      <c r="C55" s="41"/>
      <c r="D55" s="41"/>
      <c r="E55" s="41"/>
      <c r="F55" s="41"/>
      <c r="G55" s="41"/>
      <c r="H55" s="41"/>
      <c r="I55" s="41"/>
      <c r="J55" s="41"/>
      <c r="K55" s="41"/>
      <c r="L55" s="1"/>
    </row>
    <row r="56" spans="2:12" ht="15" customHeight="1">
      <c r="B56" s="41" t="s">
        <v>14</v>
      </c>
      <c r="C56" s="41"/>
      <c r="D56" s="41"/>
      <c r="E56" s="41"/>
      <c r="F56" s="41"/>
      <c r="G56" s="41"/>
      <c r="H56" s="41"/>
      <c r="I56" s="41"/>
      <c r="J56" s="41"/>
      <c r="K56" s="41"/>
      <c r="L56" s="1"/>
    </row>
    <row r="57" spans="2:12" ht="16.5" customHeight="1">
      <c r="B57" s="41" t="s">
        <v>15</v>
      </c>
      <c r="C57" s="41"/>
      <c r="D57" s="41"/>
      <c r="E57" s="41"/>
      <c r="F57" s="41"/>
      <c r="G57" s="41"/>
      <c r="H57" s="41"/>
      <c r="I57" s="41"/>
      <c r="J57" s="41"/>
      <c r="K57" s="41"/>
      <c r="L57" s="1"/>
    </row>
    <row r="58" spans="2:12" ht="15.75">
      <c r="B58" s="18"/>
      <c r="C58" s="18"/>
      <c r="D58" s="18"/>
      <c r="E58" s="18"/>
      <c r="F58" s="18"/>
      <c r="G58" s="20"/>
      <c r="H58" s="18"/>
      <c r="I58" s="18"/>
      <c r="J58" s="18"/>
      <c r="K58" s="18"/>
      <c r="L58" s="1"/>
    </row>
    <row r="59" spans="1:12" ht="15.75">
      <c r="A59" s="10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1"/>
    </row>
    <row r="60" spans="1:12" ht="15.75">
      <c r="A60" s="11"/>
      <c r="B60" s="15"/>
      <c r="C60" s="3"/>
      <c r="D60" s="3"/>
      <c r="E60" s="3"/>
      <c r="F60" s="3"/>
      <c r="G60" s="3"/>
      <c r="H60" s="3"/>
      <c r="I60" s="3"/>
      <c r="J60" s="3"/>
      <c r="K60" s="3"/>
      <c r="L60" s="1"/>
    </row>
    <row r="61" spans="1:12" ht="12.75" customHeight="1">
      <c r="A61" s="11"/>
      <c r="B61" s="14"/>
      <c r="C61" s="12"/>
      <c r="D61" s="12"/>
      <c r="E61" s="12"/>
      <c r="F61" s="12"/>
      <c r="G61" s="12"/>
      <c r="H61" s="12"/>
      <c r="I61" s="12"/>
      <c r="J61" s="12"/>
      <c r="K61" s="12"/>
      <c r="L61" s="1"/>
    </row>
    <row r="62" spans="1:11" ht="13.5" customHeight="1">
      <c r="A62" s="11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4" spans="1:11" ht="1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</row>
  </sheetData>
  <sheetProtection/>
  <mergeCells count="18">
    <mergeCell ref="A1:K1"/>
    <mergeCell ref="A3:K3"/>
    <mergeCell ref="A50:B50"/>
    <mergeCell ref="A4:D4"/>
    <mergeCell ref="A2:K2"/>
    <mergeCell ref="A64:K64"/>
    <mergeCell ref="B54:K54"/>
    <mergeCell ref="B55:K55"/>
    <mergeCell ref="B52:K52"/>
    <mergeCell ref="B53:K53"/>
    <mergeCell ref="D50:J50"/>
    <mergeCell ref="B59:K59"/>
    <mergeCell ref="B62:K62"/>
    <mergeCell ref="B57:K57"/>
    <mergeCell ref="B56:K56"/>
    <mergeCell ref="E4:L4"/>
    <mergeCell ref="A5:D5"/>
    <mergeCell ref="E5:L5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3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user</cp:lastModifiedBy>
  <cp:lastPrinted>2022-11-23T05:04:22Z</cp:lastPrinted>
  <dcterms:created xsi:type="dcterms:W3CDTF">2014-07-02T09:07:27Z</dcterms:created>
  <dcterms:modified xsi:type="dcterms:W3CDTF">2022-11-23T05:05:11Z</dcterms:modified>
  <cp:category/>
  <cp:version/>
  <cp:contentType/>
  <cp:contentStatus/>
</cp:coreProperties>
</file>