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801" activeTab="0"/>
  </bookViews>
  <sheets>
    <sheet name="Обоснование НМЦК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<sst xmlns="http://schemas.openxmlformats.org/spreadsheetml/2006/main" count="41" uniqueCount="37">
  <si>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Коэффициент вариации расчитывается, как:</t>
  </si>
  <si>
    <t>Работник контрактной службы/</t>
  </si>
  <si>
    <t>Коэффициент вариации цены не превышает 33%, следовательно используемые для расчета цены являются однородными – проведение дополнительных исследований ценовой информации не требуется.</t>
  </si>
  <si>
    <t>Среднее квадратичное отклонение:</t>
  </si>
  <si>
    <t>Итого</t>
  </si>
  <si>
    <t xml:space="preserve">Основные характеристики объекта закупки: </t>
  </si>
  <si>
    <t xml:space="preserve">Используемый метод определения НМЦК с обоснованием: </t>
  </si>
  <si>
    <t>Расчет НМЦК:</t>
  </si>
  <si>
    <t>№ п/п</t>
  </si>
  <si>
    <t>Наименование</t>
  </si>
  <si>
    <t>Единица измерения</t>
  </si>
  <si>
    <t>Количество</t>
  </si>
  <si>
    <t>Цена за единицу работ, рублей</t>
  </si>
  <si>
    <t>Среднее квадратичное отклонение цены за единицу</t>
  </si>
  <si>
    <t>Коэффициент вариации цены за единицу, %</t>
  </si>
  <si>
    <t>Начальная (максимальная) цена, рублей</t>
  </si>
  <si>
    <t>Средняя цена за единицу, рублей (ст.6+ст.7+ ст.8)/3</t>
  </si>
  <si>
    <t>Метод сопоставимых рыночных цен (анализа рынка)</t>
  </si>
  <si>
    <t xml:space="preserve"> Расчёт НМЦК выполнен в соответствии с Методикой, утв. Приказом Министерства экономического развития РФ от 02.10.2013 г. № 567</t>
  </si>
  <si>
    <r>
      <t>НМЦК</t>
    </r>
    <r>
      <rPr>
        <i/>
        <vertAlign val="subscript"/>
        <sz val="12"/>
        <rFont val="Times New Roman"/>
        <family val="1"/>
      </rPr>
      <t>рын</t>
    </r>
    <r>
      <rPr>
        <i/>
        <sz val="12"/>
        <rFont val="Times New Roman"/>
        <family val="1"/>
      </rPr>
      <t xml:space="preserve"> расчитана по формуле:</t>
    </r>
  </si>
  <si>
    <t>кг</t>
  </si>
  <si>
    <r>
      <t xml:space="preserve">Контактный телефон: 8 (34384) 3-86-39 </t>
    </r>
    <r>
      <rPr>
        <vertAlign val="superscript"/>
        <sz val="12"/>
        <rFont val="Times New Roman"/>
        <family val="1"/>
      </rPr>
      <t xml:space="preserve">  </t>
    </r>
  </si>
  <si>
    <r>
      <t xml:space="preserve">                                                                      </t>
    </r>
    <r>
      <rPr>
        <sz val="10"/>
        <rFont val="Times New Roman"/>
        <family val="1"/>
      </rPr>
      <t xml:space="preserve"> должность                                                                    подпись                           расшифровка</t>
    </r>
  </si>
  <si>
    <t>Маргарин</t>
  </si>
  <si>
    <t xml:space="preserve">Контрактный управляющий:    экономист             _________________ / Бургарт Н.В.  </t>
  </si>
  <si>
    <t xml:space="preserve">Поставщик №1  </t>
  </si>
  <si>
    <t xml:space="preserve">Поставщик № 2  </t>
  </si>
  <si>
    <t xml:space="preserve">Поставщик № 3  </t>
  </si>
  <si>
    <t>В соответствии с условиями, указанными в Описании объекта закупки ((Техническом задании) Часть 2 котировочной документации) и Проектом  контракта (Часть 3 котировочной  документации)</t>
  </si>
  <si>
    <t>Начальная (максимальная) цена договора составляет (рублей)</t>
  </si>
  <si>
    <t xml:space="preserve">Предмет договора: </t>
  </si>
  <si>
    <t>ЧАСТЬ 4. ОБОСНОВАНИЕ НАЧАЛЬНОЙ (МАКСИМАЛЬНОЙ) ЦЕНЫ ДОГОВОРА</t>
  </si>
  <si>
    <t xml:space="preserve">Масло подсолнечное </t>
  </si>
  <si>
    <t xml:space="preserve">Майонез </t>
  </si>
  <si>
    <t xml:space="preserve">Сыр полутвердый </t>
  </si>
  <si>
    <t>Масло сливочное в/с</t>
  </si>
  <si>
    <t xml:space="preserve">Поставка продуктов питания (жиры, сыр) для нужд ГАСУСО СО  "Краснотурьинский психоневрологический интернат"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</si>
</sst>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р_.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3">
      <alignment/>
      <protection/>
    </xf>
    <xf numFmtId="0" fontId="4" fillId="0" borderId="0" xfId="53" applyFont="1" applyAlignment="1">
      <alignment horizontal="left" wrapText="1"/>
      <protection/>
    </xf>
    <xf numFmtId="0" fontId="9" fillId="0" borderId="0" xfId="53" applyFont="1" applyAlignment="1">
      <alignment horizontal="center"/>
      <protection/>
    </xf>
    <xf numFmtId="2" fontId="6" fillId="0" borderId="10" xfId="53" applyNumberFormat="1" applyFont="1" applyBorder="1" applyAlignment="1">
      <alignment horizontal="center" vertical="center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5" fillId="0" borderId="0" xfId="53" applyFill="1">
      <alignment/>
      <protection/>
    </xf>
    <xf numFmtId="2" fontId="6" fillId="0" borderId="10" xfId="0" applyNumberFormat="1" applyFont="1" applyBorder="1" applyAlignment="1">
      <alignment horizontal="center" vertical="center"/>
    </xf>
    <xf numFmtId="0" fontId="9" fillId="0" borderId="0" xfId="53" applyFont="1" applyAlignment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6" fillId="0" borderId="0" xfId="53" applyFont="1" applyAlignment="1">
      <alignment horizontal="justify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53" applyFont="1" applyFill="1">
      <alignment/>
      <protection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7" fillId="0" borderId="10" xfId="53" applyFont="1" applyFill="1" applyBorder="1" applyAlignment="1">
      <alignment horizontal="center" vertical="center" wrapText="1"/>
      <protection/>
    </xf>
    <xf numFmtId="2" fontId="9" fillId="0" borderId="11" xfId="53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horizontal="left" vertical="center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0" fontId="0" fillId="0" borderId="16" xfId="0" applyBorder="1" applyAlignment="1">
      <alignment/>
    </xf>
    <xf numFmtId="0" fontId="10" fillId="0" borderId="15" xfId="53" applyFont="1" applyBorder="1" applyAlignment="1">
      <alignment horizontal="left" vertical="center" wrapText="1"/>
      <protection/>
    </xf>
    <xf numFmtId="0" fontId="10" fillId="0" borderId="16" xfId="53" applyFont="1" applyBorder="1" applyAlignment="1">
      <alignment horizontal="left" vertical="center" wrapText="1"/>
      <protection/>
    </xf>
    <xf numFmtId="0" fontId="10" fillId="0" borderId="17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left"/>
      <protection/>
    </xf>
    <xf numFmtId="0" fontId="9" fillId="0" borderId="19" xfId="53" applyFont="1" applyBorder="1" applyAlignment="1">
      <alignment horizontal="left"/>
      <protection/>
    </xf>
    <xf numFmtId="0" fontId="9" fillId="0" borderId="2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6" fillId="0" borderId="16" xfId="53" applyFont="1" applyFill="1" applyBorder="1" applyAlignment="1">
      <alignment horizontal="justify" vertical="center" wrapText="1"/>
      <protection/>
    </xf>
    <xf numFmtId="0" fontId="6" fillId="0" borderId="17" xfId="53" applyFont="1" applyFill="1" applyBorder="1" applyAlignment="1">
      <alignment horizontal="justify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15" xfId="53" applyFont="1" applyBorder="1" applyAlignment="1">
      <alignment horizontal="left" vertical="center"/>
      <protection/>
    </xf>
    <xf numFmtId="0" fontId="6" fillId="0" borderId="16" xfId="53" applyFont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66675</xdr:rowOff>
    </xdr:from>
    <xdr:to>
      <xdr:col>1</xdr:col>
      <xdr:colOff>2114550</xdr:colOff>
      <xdr:row>25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57925"/>
          <a:ext cx="2114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24</xdr:row>
      <xdr:rowOff>76200</xdr:rowOff>
    </xdr:from>
    <xdr:to>
      <xdr:col>5</xdr:col>
      <xdr:colOff>219075</xdr:colOff>
      <xdr:row>25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267450"/>
          <a:ext cx="150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838200</xdr:colOff>
      <xdr:row>24</xdr:row>
      <xdr:rowOff>114300</xdr:rowOff>
    </xdr:from>
    <xdr:to>
      <xdr:col>9</xdr:col>
      <xdr:colOff>609600</xdr:colOff>
      <xdr:row>25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6305550"/>
          <a:ext cx="1990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4.625" style="1" customWidth="1"/>
    <col min="2" max="2" width="31.875" style="1" customWidth="1"/>
    <col min="3" max="3" width="10.625" style="1" customWidth="1"/>
    <col min="4" max="7" width="12.125" style="1" customWidth="1"/>
    <col min="8" max="8" width="14.125" style="1" customWidth="1"/>
    <col min="9" max="9" width="15.00390625" style="1" customWidth="1"/>
    <col min="10" max="10" width="14.00390625" style="1" customWidth="1"/>
    <col min="11" max="11" width="16.125" style="1" customWidth="1"/>
    <col min="12" max="16384" width="9.125" style="1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2.75">
      <c r="A2" s="17"/>
      <c r="B2" s="17"/>
      <c r="C2" s="17"/>
      <c r="D2" s="17"/>
      <c r="E2" s="17"/>
      <c r="F2" s="17"/>
      <c r="G2" s="17"/>
      <c r="H2" s="2"/>
      <c r="I2" s="2"/>
      <c r="J2" s="2"/>
      <c r="K2" s="2"/>
    </row>
    <row r="3" spans="1:11" ht="15.75">
      <c r="A3" s="17"/>
      <c r="B3" s="57" t="s">
        <v>31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17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1.5" customHeight="1">
      <c r="A5" s="62" t="s">
        <v>30</v>
      </c>
      <c r="B5" s="63"/>
      <c r="C5" s="58" t="s">
        <v>36</v>
      </c>
      <c r="D5" s="58"/>
      <c r="E5" s="58"/>
      <c r="F5" s="58"/>
      <c r="G5" s="58"/>
      <c r="H5" s="58"/>
      <c r="I5" s="58"/>
      <c r="J5" s="58"/>
      <c r="K5" s="59"/>
    </row>
    <row r="6" spans="1:11" ht="31.5" customHeight="1">
      <c r="A6" s="45" t="s">
        <v>5</v>
      </c>
      <c r="B6" s="61"/>
      <c r="C6" s="60" t="s">
        <v>28</v>
      </c>
      <c r="D6" s="60"/>
      <c r="E6" s="60"/>
      <c r="F6" s="60"/>
      <c r="G6" s="60"/>
      <c r="H6" s="60"/>
      <c r="I6" s="60"/>
      <c r="J6" s="60"/>
      <c r="K6" s="60"/>
    </row>
    <row r="7" spans="1:11" ht="31.5" customHeight="1">
      <c r="A7" s="45" t="s">
        <v>6</v>
      </c>
      <c r="B7" s="61"/>
      <c r="C7" s="42" t="s">
        <v>17</v>
      </c>
      <c r="D7" s="43"/>
      <c r="E7" s="43"/>
      <c r="F7" s="43"/>
      <c r="G7" s="43"/>
      <c r="H7" s="43"/>
      <c r="I7" s="43"/>
      <c r="J7" s="43"/>
      <c r="K7" s="44"/>
    </row>
    <row r="8" spans="1:11" ht="40.5" customHeight="1">
      <c r="A8" s="45" t="s">
        <v>7</v>
      </c>
      <c r="B8" s="46"/>
      <c r="C8" s="42" t="s">
        <v>18</v>
      </c>
      <c r="D8" s="43"/>
      <c r="E8" s="43"/>
      <c r="F8" s="43"/>
      <c r="G8" s="43"/>
      <c r="H8" s="43"/>
      <c r="I8" s="43"/>
      <c r="J8" s="43"/>
      <c r="K8" s="44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33" customHeight="1">
      <c r="A10" s="50" t="s">
        <v>8</v>
      </c>
      <c r="B10" s="50" t="s">
        <v>9</v>
      </c>
      <c r="C10" s="50" t="s">
        <v>10</v>
      </c>
      <c r="D10" s="50" t="s">
        <v>11</v>
      </c>
      <c r="E10" s="50" t="s">
        <v>12</v>
      </c>
      <c r="F10" s="50"/>
      <c r="G10" s="50"/>
      <c r="H10" s="50" t="s">
        <v>16</v>
      </c>
      <c r="I10" s="52" t="s">
        <v>13</v>
      </c>
      <c r="J10" s="52" t="s">
        <v>14</v>
      </c>
      <c r="K10" s="50" t="s">
        <v>15</v>
      </c>
    </row>
    <row r="11" spans="1:11" ht="43.5" customHeight="1">
      <c r="A11" s="50"/>
      <c r="B11" s="50"/>
      <c r="C11" s="50"/>
      <c r="D11" s="50"/>
      <c r="E11" s="35" t="s">
        <v>25</v>
      </c>
      <c r="F11" s="35" t="s">
        <v>26</v>
      </c>
      <c r="G11" s="35" t="s">
        <v>27</v>
      </c>
      <c r="H11" s="50"/>
      <c r="I11" s="53"/>
      <c r="J11" s="53"/>
      <c r="K11" s="50"/>
    </row>
    <row r="12" spans="1:11" ht="15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</row>
    <row r="13" spans="1:11" ht="16.5" thickBot="1">
      <c r="A13" s="38">
        <v>1</v>
      </c>
      <c r="B13" s="38" t="s">
        <v>35</v>
      </c>
      <c r="C13" s="37" t="s">
        <v>20</v>
      </c>
      <c r="D13" s="38">
        <v>715</v>
      </c>
      <c r="E13" s="5">
        <v>700</v>
      </c>
      <c r="F13" s="5">
        <v>770</v>
      </c>
      <c r="G13" s="5">
        <v>750</v>
      </c>
      <c r="H13" s="11">
        <f>AVERAGE(E13,F13,G13)</f>
        <v>740</v>
      </c>
      <c r="I13" s="4">
        <f>SQRT(((E13-H13)^2+(F13-H13)^2+(G13-H13)^2)/(3-1))</f>
        <v>36.05551275463989</v>
      </c>
      <c r="J13" s="11">
        <f>(I13/H13)*100</f>
        <v>4.87236658846485</v>
      </c>
      <c r="K13" s="5">
        <v>529100</v>
      </c>
    </row>
    <row r="14" spans="1:11" ht="16.5" thickBot="1">
      <c r="A14" s="38">
        <v>2</v>
      </c>
      <c r="B14" s="38" t="s">
        <v>32</v>
      </c>
      <c r="C14" s="37" t="s">
        <v>20</v>
      </c>
      <c r="D14" s="38">
        <v>1695</v>
      </c>
      <c r="E14" s="5">
        <v>180</v>
      </c>
      <c r="F14" s="5">
        <v>190</v>
      </c>
      <c r="G14" s="5">
        <v>170</v>
      </c>
      <c r="H14" s="11">
        <f>AVERAGE(E14,F14,G14)</f>
        <v>180</v>
      </c>
      <c r="I14" s="4">
        <f>SQRT(((E14-H14)^2+(F14-H14)^2+(G14-H14)^2)/(3-1))</f>
        <v>10</v>
      </c>
      <c r="J14" s="11">
        <f>(I14/H14)*100</f>
        <v>5.555555555555555</v>
      </c>
      <c r="K14" s="5">
        <v>305100</v>
      </c>
    </row>
    <row r="15" spans="1:11" ht="16.5" thickBot="1">
      <c r="A15" s="38">
        <v>3</v>
      </c>
      <c r="B15" s="38" t="s">
        <v>33</v>
      </c>
      <c r="C15" s="37" t="s">
        <v>20</v>
      </c>
      <c r="D15" s="38">
        <v>228</v>
      </c>
      <c r="E15" s="5">
        <v>300</v>
      </c>
      <c r="F15" s="5">
        <v>320</v>
      </c>
      <c r="G15" s="5">
        <v>310</v>
      </c>
      <c r="H15" s="11">
        <f>AVERAGE(E15,F15,G15)</f>
        <v>310</v>
      </c>
      <c r="I15" s="4">
        <f>SQRT(((E15-H15)^2+(F15-H15)^2+(G15-H15)^2)/(3-1))</f>
        <v>10</v>
      </c>
      <c r="J15" s="11">
        <f>(I15/H15)*100</f>
        <v>3.225806451612903</v>
      </c>
      <c r="K15" s="5">
        <v>70680</v>
      </c>
    </row>
    <row r="16" spans="1:11" ht="16.5" thickBot="1">
      <c r="A16" s="38">
        <v>4</v>
      </c>
      <c r="B16" s="38" t="s">
        <v>34</v>
      </c>
      <c r="C16" s="37" t="s">
        <v>20</v>
      </c>
      <c r="D16" s="38">
        <v>572</v>
      </c>
      <c r="E16" s="5">
        <v>580</v>
      </c>
      <c r="F16" s="5">
        <v>590</v>
      </c>
      <c r="G16" s="5">
        <v>567</v>
      </c>
      <c r="H16" s="11">
        <f>AVERAGE(E16,F16,G16)</f>
        <v>579</v>
      </c>
      <c r="I16" s="4">
        <f>SQRT(((E16-H16)^2+(F16-H16)^2+(G16-H16)^2)/(3-1))</f>
        <v>11.532562594670797</v>
      </c>
      <c r="J16" s="11">
        <f>(I16/H16)*100</f>
        <v>1.9918070111693948</v>
      </c>
      <c r="K16" s="5">
        <v>331188</v>
      </c>
    </row>
    <row r="17" spans="1:11" ht="16.5" thickBot="1">
      <c r="A17" s="39">
        <v>5</v>
      </c>
      <c r="B17" s="40" t="s">
        <v>23</v>
      </c>
      <c r="C17" s="37" t="s">
        <v>20</v>
      </c>
      <c r="D17" s="41">
        <v>450</v>
      </c>
      <c r="E17" s="5">
        <v>180</v>
      </c>
      <c r="F17" s="5">
        <v>200</v>
      </c>
      <c r="G17" s="5">
        <v>220</v>
      </c>
      <c r="H17" s="11">
        <f>AVERAGE(E17,F17,G17)</f>
        <v>200</v>
      </c>
      <c r="I17" s="4">
        <f>SQRT(((E17-H17)^2+(F17-H17)^2+(G17-H17)^2)/(3-1))</f>
        <v>20</v>
      </c>
      <c r="J17" s="11">
        <f>(I17/H17)*100</f>
        <v>10</v>
      </c>
      <c r="K17" s="5">
        <f>(D17/3)*SUM(E17:G17)</f>
        <v>90000</v>
      </c>
    </row>
    <row r="18" spans="1:16" s="6" customFormat="1" ht="15.75">
      <c r="A18" s="54" t="s">
        <v>4</v>
      </c>
      <c r="B18" s="55"/>
      <c r="C18" s="55"/>
      <c r="D18" s="55"/>
      <c r="E18" s="55"/>
      <c r="F18" s="55"/>
      <c r="G18" s="55"/>
      <c r="H18" s="55"/>
      <c r="I18" s="55"/>
      <c r="J18" s="56"/>
      <c r="K18" s="36">
        <v>1326068</v>
      </c>
      <c r="N18" s="1"/>
      <c r="P18" s="1"/>
    </row>
    <row r="19" spans="1:14" ht="7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N19" s="6"/>
    </row>
    <row r="20" spans="1:16" ht="15.75" customHeight="1">
      <c r="A20" s="47" t="s">
        <v>29</v>
      </c>
      <c r="B20" s="48"/>
      <c r="C20" s="48"/>
      <c r="D20" s="48"/>
      <c r="E20" s="49"/>
      <c r="F20" s="7">
        <f>K18</f>
        <v>1326068</v>
      </c>
      <c r="G20" s="8"/>
      <c r="H20" s="17"/>
      <c r="I20" s="17"/>
      <c r="J20" s="17"/>
      <c r="K20" s="17"/>
      <c r="P20" s="6"/>
    </row>
    <row r="21" spans="1:11" ht="9" customHeight="1">
      <c r="A21" s="19"/>
      <c r="B21" s="8"/>
      <c r="C21" s="8"/>
      <c r="D21" s="8"/>
      <c r="E21" s="8"/>
      <c r="F21" s="8"/>
      <c r="G21" s="8"/>
      <c r="H21" s="19"/>
      <c r="I21" s="19"/>
      <c r="J21" s="19"/>
      <c r="K21" s="19"/>
    </row>
    <row r="22" spans="1:11" ht="31.5" customHeight="1">
      <c r="A22" s="51" t="s">
        <v>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" customHeight="1">
      <c r="A23" s="19"/>
      <c r="B23" s="19"/>
      <c r="C23" s="20"/>
      <c r="D23" s="19"/>
      <c r="E23" s="20"/>
      <c r="F23" s="19"/>
      <c r="G23" s="19"/>
      <c r="H23" s="19"/>
      <c r="I23" s="19"/>
      <c r="J23" s="9"/>
      <c r="K23" s="9"/>
    </row>
    <row r="24" spans="1:11" ht="16.5" customHeight="1">
      <c r="A24" s="19"/>
      <c r="B24" s="21" t="s">
        <v>3</v>
      </c>
      <c r="C24" s="21"/>
      <c r="D24" s="22" t="s">
        <v>0</v>
      </c>
      <c r="E24" s="21"/>
      <c r="F24" s="21"/>
      <c r="G24" s="21"/>
      <c r="H24" s="19"/>
      <c r="I24" s="21" t="s">
        <v>19</v>
      </c>
      <c r="J24" s="9"/>
      <c r="K24" s="9"/>
    </row>
    <row r="25" spans="1:11" ht="31.5" customHeight="1">
      <c r="A25" s="19"/>
      <c r="B25" s="19"/>
      <c r="C25" s="20"/>
      <c r="D25" s="20"/>
      <c r="E25" s="20"/>
      <c r="F25" s="19"/>
      <c r="G25" s="19"/>
      <c r="H25" s="20"/>
      <c r="I25" s="19"/>
      <c r="J25" s="9"/>
      <c r="K25" s="23"/>
    </row>
    <row r="26" spans="1:11" ht="31.5" customHeight="1">
      <c r="A26" s="19"/>
      <c r="B26" s="19"/>
      <c r="C26" s="20"/>
      <c r="D26" s="20"/>
      <c r="E26" s="20"/>
      <c r="F26" s="19"/>
      <c r="G26" s="19"/>
      <c r="H26" s="20"/>
      <c r="I26" s="19"/>
      <c r="J26" s="9"/>
      <c r="K26" s="12"/>
    </row>
    <row r="27" spans="1:11" ht="8.25" customHeight="1">
      <c r="A27" s="19"/>
      <c r="B27" s="20"/>
      <c r="C27" s="20"/>
      <c r="D27" s="20"/>
      <c r="E27" s="20"/>
      <c r="F27" s="19"/>
      <c r="G27" s="19"/>
      <c r="H27" s="19"/>
      <c r="I27" s="19"/>
      <c r="J27" s="9"/>
      <c r="K27" s="12"/>
    </row>
    <row r="28" spans="1:16" s="10" customFormat="1" ht="15.75">
      <c r="A28" s="13" t="s">
        <v>1</v>
      </c>
      <c r="B28" s="16"/>
      <c r="C28" s="16"/>
      <c r="D28" s="16"/>
      <c r="E28" s="24"/>
      <c r="F28" s="25"/>
      <c r="G28" s="25"/>
      <c r="H28" s="25"/>
      <c r="I28" s="25"/>
      <c r="J28" s="25"/>
      <c r="K28" s="26"/>
      <c r="N28" s="1"/>
      <c r="P28" s="1"/>
    </row>
    <row r="29" spans="1:16" s="10" customFormat="1" ht="15.75">
      <c r="A29" s="14" t="s">
        <v>24</v>
      </c>
      <c r="B29" s="27"/>
      <c r="C29" s="31"/>
      <c r="D29" s="29"/>
      <c r="E29" s="32"/>
      <c r="F29" s="32"/>
      <c r="G29" s="30"/>
      <c r="H29" s="33"/>
      <c r="I29" s="33"/>
      <c r="J29" s="25"/>
      <c r="K29" s="26"/>
      <c r="P29" s="1"/>
    </row>
    <row r="30" spans="1:11" s="10" customFormat="1" ht="15.75" customHeight="1">
      <c r="A30" s="15" t="s">
        <v>22</v>
      </c>
      <c r="C30" s="34"/>
      <c r="D30" s="28"/>
      <c r="E30" s="34"/>
      <c r="F30" s="34"/>
      <c r="G30" s="28"/>
      <c r="H30" s="34"/>
      <c r="I30" s="34"/>
      <c r="J30" s="25"/>
      <c r="K30" s="26"/>
    </row>
    <row r="31" spans="1:11" s="10" customFormat="1" ht="18.75">
      <c r="A31" s="13" t="s">
        <v>21</v>
      </c>
      <c r="B31" s="16"/>
      <c r="C31" s="16"/>
      <c r="D31" s="16"/>
      <c r="E31" s="24"/>
      <c r="F31" s="25"/>
      <c r="G31" s="25"/>
      <c r="H31" s="25"/>
      <c r="I31" s="25"/>
      <c r="J31" s="25"/>
      <c r="K31" s="26"/>
    </row>
    <row r="32" spans="14:16" ht="12.75">
      <c r="N32" s="10"/>
      <c r="P32" s="10"/>
    </row>
    <row r="33" ht="12.75">
      <c r="P33" s="10"/>
    </row>
  </sheetData>
  <sheetProtection/>
  <mergeCells count="21">
    <mergeCell ref="C7:K7"/>
    <mergeCell ref="D10:D11"/>
    <mergeCell ref="B3:K3"/>
    <mergeCell ref="C5:K5"/>
    <mergeCell ref="C6:K6"/>
    <mergeCell ref="A6:B6"/>
    <mergeCell ref="A7:B7"/>
    <mergeCell ref="C10:C11"/>
    <mergeCell ref="A10:A11"/>
    <mergeCell ref="E10:G10"/>
    <mergeCell ref="A5:B5"/>
    <mergeCell ref="C8:K8"/>
    <mergeCell ref="A8:B8"/>
    <mergeCell ref="A20:E20"/>
    <mergeCell ref="K10:K11"/>
    <mergeCell ref="H10:H11"/>
    <mergeCell ref="A22:K22"/>
    <mergeCell ref="I10:I11"/>
    <mergeCell ref="J10:J11"/>
    <mergeCell ref="A18:J18"/>
    <mergeCell ref="B10:B1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Urist</cp:lastModifiedBy>
  <cp:lastPrinted>2022-11-28T10:41:14Z</cp:lastPrinted>
  <dcterms:created xsi:type="dcterms:W3CDTF">2005-12-26T04:09:55Z</dcterms:created>
  <dcterms:modified xsi:type="dcterms:W3CDTF">2022-11-28T10:41:34Z</dcterms:modified>
  <cp:category/>
  <cp:version/>
  <cp:contentType/>
  <cp:contentStatus/>
</cp:coreProperties>
</file>