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Server\общий\снабжение\логистика\Закупки 2023\уаз 2023\"/>
    </mc:Choice>
  </mc:AlternateContent>
  <xr:revisionPtr revIDLastSave="0" documentId="13_ncr:1_{34262F8D-5B95-4EE9-B7C3-57AF78AD0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5" sheetId="10" r:id="rId1"/>
  </sheets>
  <definedNames>
    <definedName name="_xlnm.Print_Titles" localSheetId="0">Лист5!$1:$7</definedName>
    <definedName name="_xlnm.Print_Area" localSheetId="0">Лист5!$A$1:$J$12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0" l="1"/>
  <c r="F8" i="10"/>
  <c r="J10" i="10"/>
  <c r="H8" i="10"/>
  <c r="I8" i="10"/>
</calcChain>
</file>

<file path=xl/sharedStrings.xml><?xml version="1.0" encoding="utf-8"?>
<sst xmlns="http://schemas.openxmlformats.org/spreadsheetml/2006/main" count="12" uniqueCount="12">
  <si>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</si>
  <si>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</si>
  <si>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</si>
  <si>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</si>
  <si>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</si>
  <si>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</si>
  <si>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</si>
  <si>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</si>
  <si>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</si>
  <si>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НМЦК, %, руб.</t>
  </si>
  <si>
    <t>Поставка автомобиля УАЗ-390995-04 или эквивалент</t>
  </si>
  <si>
    <t>Обоснование начальной (максимальной) цены гражданско-правового договора на поставку автомобиля УАЗ-390995-04 или эквивалент для нужд АО «ОЭС»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</si>
</sst>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0" fillId="0" borderId="3" xfId="0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view="pageBreakPreview" zoomScaleNormal="100" zoomScaleSheetLayoutView="100" workbookViewId="0">
      <selection activeCell="J11" sqref="J11"/>
    </sheetView>
  </sheetViews>
  <sheetFormatPr defaultRowHeight="15" x14ac:dyDescent="0.25"/>
  <cols>
    <col min="1" max="1" width="6.5703125" style="7" customWidth="1"/>
    <col min="2" max="2" width="46.28515625" style="8" customWidth="1"/>
    <col min="3" max="3" width="18" style="9" customWidth="1"/>
    <col min="4" max="4" width="18" style="7" customWidth="1"/>
    <col min="5" max="5" width="18" style="9" customWidth="1"/>
    <col min="6" max="6" width="14.85546875" style="7" customWidth="1"/>
    <col min="7" max="7" width="11.28515625" style="10" customWidth="1"/>
    <col min="8" max="8" width="14" style="7" customWidth="1"/>
    <col min="9" max="9" width="8" style="7" customWidth="1"/>
    <col min="10" max="10" width="18.140625" style="7" customWidth="1"/>
    <col min="11" max="11" width="18.140625" style="1" customWidth="1"/>
    <col min="12" max="15" width="18.140625" style="2" customWidth="1"/>
    <col min="16" max="16384" width="9.140625" style="2"/>
  </cols>
  <sheetData>
    <row r="1" spans="1:1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5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5" ht="50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5" ht="51" customHeight="1" x14ac:dyDescent="0.25">
      <c r="A4" s="32" t="s">
        <v>11</v>
      </c>
      <c r="B4" s="32"/>
      <c r="C4" s="32"/>
      <c r="D4" s="32"/>
      <c r="E4" s="32"/>
      <c r="F4" s="32"/>
      <c r="G4" s="32"/>
      <c r="H4" s="32"/>
      <c r="I4" s="32"/>
      <c r="J4" s="32"/>
    </row>
    <row r="5" spans="1:15" ht="38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5" s="6" customFormat="1" ht="30" x14ac:dyDescent="0.25">
      <c r="A7" s="23" t="s">
        <v>8</v>
      </c>
      <c r="B7" s="3" t="s">
        <v>3</v>
      </c>
      <c r="C7" s="19" t="s">
        <v>4</v>
      </c>
      <c r="D7" s="19" t="s">
        <v>5</v>
      </c>
      <c r="E7" s="19" t="s">
        <v>6</v>
      </c>
      <c r="F7" s="23" t="s">
        <v>0</v>
      </c>
      <c r="G7" s="3" t="s">
        <v>1</v>
      </c>
      <c r="H7" s="33" t="s">
        <v>2</v>
      </c>
      <c r="I7" s="34"/>
      <c r="J7" s="23" t="s">
        <v>9</v>
      </c>
      <c r="K7" s="5"/>
    </row>
    <row r="8" spans="1:15" s="6" customFormat="1" ht="31.5" x14ac:dyDescent="0.25">
      <c r="A8" s="25">
        <v>1</v>
      </c>
      <c r="B8" s="26" t="s">
        <v>10</v>
      </c>
      <c r="C8" s="29">
        <v>1333000</v>
      </c>
      <c r="D8" s="29">
        <v>1323000</v>
      </c>
      <c r="E8" s="29">
        <v>1380000</v>
      </c>
      <c r="F8" s="21">
        <f>ROUND(AVERAGE(C8:E8),2)</f>
        <v>1345333.33</v>
      </c>
      <c r="G8" s="28">
        <v>1</v>
      </c>
      <c r="H8" s="18">
        <f>ROUND(_xlfn.STDEV.S(C8:E8)/F8*100,2)</f>
        <v>2.2599999999999998</v>
      </c>
      <c r="I8" s="27" t="str">
        <f>IF(H8&lt;33,"&lt;33","&gt;33")</f>
        <v>&lt;33</v>
      </c>
      <c r="J8" s="24">
        <f>(G8/(COUNT(C8:E8))*(C8+D8+E8))</f>
        <v>1345333.3333333333</v>
      </c>
      <c r="K8" s="5"/>
    </row>
    <row r="9" spans="1:15" ht="15" customHeight="1" x14ac:dyDescent="0.25">
      <c r="A9" s="15"/>
      <c r="D9" s="9"/>
      <c r="J9" s="11" t="s">
        <v>7</v>
      </c>
    </row>
    <row r="10" spans="1:15" s="14" customFormat="1" x14ac:dyDescent="0.25">
      <c r="A10" s="15"/>
      <c r="B10" s="12"/>
      <c r="C10" s="13"/>
      <c r="D10" s="20"/>
      <c r="E10" s="22"/>
      <c r="F10" s="15"/>
      <c r="G10" s="16"/>
      <c r="H10" s="15"/>
      <c r="I10" s="15"/>
      <c r="J10" s="4">
        <f>SUM(J8:J9)</f>
        <v>1345333.3333333333</v>
      </c>
      <c r="K10" s="17"/>
    </row>
    <row r="11" spans="1:15" ht="37.5" customHeight="1" x14ac:dyDescent="0.25">
      <c r="A11" s="15"/>
      <c r="D11" s="20"/>
      <c r="E11" s="22"/>
      <c r="J11" s="30"/>
    </row>
    <row r="12" spans="1:15" x14ac:dyDescent="0.25">
      <c r="D12" s="20"/>
      <c r="E12" s="22"/>
      <c r="H12" s="9"/>
    </row>
    <row r="13" spans="1:15" x14ac:dyDescent="0.25">
      <c r="H13" s="9"/>
    </row>
    <row r="14" spans="1:15" x14ac:dyDescent="0.25">
      <c r="D14" s="9"/>
      <c r="H14" s="9"/>
    </row>
    <row r="15" spans="1:15" x14ac:dyDescent="0.25">
      <c r="A15" s="15"/>
      <c r="G15" s="9"/>
      <c r="H15" s="9"/>
      <c r="I15" s="9"/>
    </row>
    <row r="16" spans="1:15" s="10" customFormat="1" x14ac:dyDescent="0.25">
      <c r="A16" s="7"/>
      <c r="B16" s="8"/>
      <c r="C16" s="9"/>
      <c r="D16" s="9"/>
      <c r="E16" s="9"/>
      <c r="F16" s="7"/>
      <c r="H16" s="7"/>
      <c r="I16" s="7"/>
      <c r="J16" s="7"/>
      <c r="K16" s="1"/>
      <c r="L16" s="2"/>
      <c r="M16" s="2"/>
      <c r="N16" s="2"/>
      <c r="O16" s="2"/>
    </row>
    <row r="17" spans="1:15" s="10" customFormat="1" x14ac:dyDescent="0.25">
      <c r="A17" s="7"/>
      <c r="B17" s="8"/>
      <c r="C17" s="9"/>
      <c r="D17" s="7"/>
      <c r="E17" s="9"/>
      <c r="F17" s="7"/>
      <c r="H17" s="7"/>
      <c r="I17" s="7"/>
      <c r="J17" s="7"/>
      <c r="K17" s="1"/>
      <c r="L17" s="2"/>
      <c r="M17" s="2"/>
      <c r="N17" s="2"/>
      <c r="O17" s="2"/>
    </row>
    <row r="18" spans="1:15" s="10" customFormat="1" x14ac:dyDescent="0.25">
      <c r="A18" s="7"/>
      <c r="B18" s="8"/>
      <c r="C18" s="9"/>
      <c r="D18" s="7"/>
      <c r="E18" s="9"/>
      <c r="F18" s="7"/>
      <c r="H18" s="7"/>
      <c r="I18" s="7"/>
      <c r="J18" s="7"/>
      <c r="K18" s="1"/>
      <c r="L18" s="2"/>
      <c r="M18" s="2"/>
      <c r="N18" s="2"/>
      <c r="O18" s="2"/>
    </row>
    <row r="19" spans="1:15" s="10" customFormat="1" x14ac:dyDescent="0.25">
      <c r="A19" s="7"/>
      <c r="B19" s="8"/>
      <c r="C19" s="9"/>
      <c r="D19" s="9"/>
      <c r="E19" s="9"/>
      <c r="F19" s="9"/>
      <c r="H19" s="7"/>
      <c r="I19" s="7"/>
      <c r="J19" s="7"/>
      <c r="K19" s="1"/>
      <c r="L19" s="2"/>
      <c r="M19" s="2"/>
      <c r="N19" s="2"/>
      <c r="O19" s="2"/>
    </row>
    <row r="20" spans="1:15" s="10" customFormat="1" x14ac:dyDescent="0.25">
      <c r="A20" s="7"/>
      <c r="B20" s="8"/>
      <c r="C20" s="9"/>
      <c r="D20" s="7"/>
      <c r="E20" s="9"/>
      <c r="F20" s="7"/>
      <c r="H20" s="7"/>
      <c r="I20" s="7"/>
      <c r="J20" s="7"/>
      <c r="K20" s="1"/>
      <c r="L20" s="2"/>
      <c r="M20" s="2"/>
      <c r="N20" s="2"/>
      <c r="O20" s="2"/>
    </row>
    <row r="21" spans="1:15" s="10" customFormat="1" x14ac:dyDescent="0.25">
      <c r="A21" s="7"/>
      <c r="B21" s="8"/>
      <c r="C21" s="9"/>
      <c r="D21" s="7"/>
      <c r="E21" s="9"/>
      <c r="F21" s="7"/>
      <c r="H21" s="7"/>
      <c r="I21" s="7"/>
      <c r="J21" s="7"/>
      <c r="K21" s="1"/>
      <c r="L21" s="2"/>
      <c r="M21" s="2"/>
      <c r="N21" s="2"/>
      <c r="O21" s="2"/>
    </row>
    <row r="22" spans="1:15" s="10" customFormat="1" x14ac:dyDescent="0.25">
      <c r="A22" s="7"/>
      <c r="B22" s="8"/>
      <c r="C22" s="9"/>
      <c r="D22" s="7"/>
      <c r="E22" s="9"/>
      <c r="F22" s="7"/>
      <c r="H22" s="7"/>
      <c r="I22" s="7"/>
      <c r="J22" s="7"/>
      <c r="K22" s="1"/>
      <c r="L22" s="2"/>
      <c r="M22" s="2"/>
      <c r="N22" s="2"/>
      <c r="O22" s="2"/>
    </row>
    <row r="23" spans="1:15" s="10" customFormat="1" x14ac:dyDescent="0.25">
      <c r="A23" s="7"/>
      <c r="B23" s="8"/>
      <c r="C23" s="9"/>
      <c r="D23" s="7"/>
      <c r="E23" s="9"/>
      <c r="F23" s="7"/>
      <c r="H23" s="7"/>
      <c r="I23" s="7"/>
      <c r="J23" s="7"/>
      <c r="K23" s="1"/>
      <c r="L23" s="2"/>
      <c r="M23" s="2"/>
      <c r="N23" s="2"/>
      <c r="O23" s="2"/>
    </row>
    <row r="24" spans="1:15" s="10" customFormat="1" x14ac:dyDescent="0.25">
      <c r="A24" s="7"/>
      <c r="B24" s="8"/>
      <c r="C24" s="9"/>
      <c r="D24" s="7"/>
      <c r="E24" s="9"/>
      <c r="F24" s="7"/>
      <c r="H24" s="7"/>
      <c r="I24" s="7"/>
      <c r="J24" s="7"/>
      <c r="K24" s="1"/>
      <c r="L24" s="2"/>
      <c r="M24" s="2"/>
      <c r="N24" s="2"/>
      <c r="O24" s="2"/>
    </row>
  </sheetData>
  <mergeCells count="3">
    <mergeCell ref="A1:J3"/>
    <mergeCell ref="A4:J6"/>
    <mergeCell ref="H7:I7"/>
  </mergeCells>
  <phoneticPr fontId="4" type="noConversion"/>
  <conditionalFormatting sqref="I8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Лист5</vt:lpstr>
      <vt:lpstr>Лист5!Заголовки_для_печати</vt:lpstr>
      <vt:lpstr>Лист5!Область_печати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omts5</cp:lastModifiedBy>
  <cp:lastPrinted>2022-03-22T09:35:03Z</cp:lastPrinted>
  <dcterms:created xsi:type="dcterms:W3CDTF">2021-04-05T09:35:27Z</dcterms:created>
  <dcterms:modified xsi:type="dcterms:W3CDTF">2023-03-16T11:48:45Z</dcterms:modified>
</cp:coreProperties>
</file>