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6605" windowHeight="9435"/>
  </bookViews>
  <sheets>
    <sheet name="для трех" sheetId="1" r:id="rId1"/>
  </sheets>
  <calcPr calcId="145621"/>
</workbook>
</file>

<file path=xl/calcChain.xml><?xml version="1.0" encoding="utf-8"?>
<calcChain xmlns="http://schemas.openxmlformats.org/spreadsheetml/2006/main">
  <c r="D10" i="1" l="1"/>
  <c r="I9" i="1" l="1"/>
  <c r="J9" i="1" s="1"/>
  <c r="J10" i="1" s="1"/>
  <c r="H9" i="1" l="1"/>
  <c r="K9" i="1" s="1"/>
  <c r="G12" i="1" l="1"/>
</calcChain>
</file>

<file path=xl/sharedStrings.xml><?xml version="1.0" encoding="utf-8"?>
<sst xmlns="http://schemas.openxmlformats.org/spreadsheetml/2006/main" count="23" uniqueCount="23">
  <si>
    <t>Обоснование начальной (максимальной) цены контракта</t>
  </si>
  <si>
    <t>№ п/п</t>
  </si>
  <si>
    <t>Ед. изм.</t>
  </si>
  <si>
    <t>Кол-во</t>
  </si>
  <si>
    <t xml:space="preserve">Коммерческие предложения поставщиков. </t>
  </si>
  <si>
    <t>Коэффициент вариации *</t>
  </si>
  <si>
    <t>КП №1</t>
  </si>
  <si>
    <t>КП №2</t>
  </si>
  <si>
    <t>КП №3</t>
  </si>
  <si>
    <t>ИТОГО</t>
  </si>
  <si>
    <t xml:space="preserve"> </t>
  </si>
  <si>
    <t>*</t>
  </si>
  <si>
    <t>В случае если коэффициент вариации по позициям 1-m составляет менее 33 %, совокупность цен принимается однородной</t>
  </si>
  <si>
    <t xml:space="preserve">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</si>
  <si>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>Наименование</t>
  </si>
  <si>
    <t>Цена за ед., руб.без НДС</t>
  </si>
  <si>
    <t>Средняя цена за ед., руб. без НДС</t>
  </si>
  <si>
    <t>Всего, руб. без НДС</t>
  </si>
  <si>
    <t xml:space="preserve">Начальная (максимальная) цена контракта без учета НДС составляет </t>
  </si>
  <si>
    <t>Приложение №1</t>
  </si>
  <si>
    <t>Объект закупки: 76/БТЭ Уфа/2023  поставка реагента Кратол К или эквивалент</t>
  </si>
  <si>
    <t>Реагента Кратол К (или эквивалент)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</si>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</sst>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р.&quot;"/>
    <numFmt numFmtId="166" formatCode="_-* #,##0.000_р_._-;\-* #,##0.0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6" fontId="9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7" xfId="2"/>
    <cellStyle name="Финансовый" xfId="1" builtinId="3"/>
  </cellStyles>
  <dxfs count="4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130" zoomScaleNormal="130" zoomScaleSheetLayoutView="100" workbookViewId="0">
      <selection activeCell="H20" sqref="H20"/>
    </sheetView>
  </sheetViews>
  <sheetFormatPr defaultRowHeight="15" x14ac:dyDescent="0.25"/>
  <cols>
    <col min="1" max="1" width="4.5703125" customWidth="1"/>
    <col min="2" max="2" width="74.5703125" customWidth="1"/>
    <col min="3" max="3" width="7.85546875" customWidth="1"/>
    <col min="4" max="4" width="5.85546875" customWidth="1"/>
    <col min="5" max="5" width="11.140625" customWidth="1"/>
    <col min="6" max="6" width="10.85546875" style="16" customWidth="1"/>
    <col min="7" max="7" width="12.42578125" customWidth="1"/>
    <col min="8" max="8" width="10.42578125" style="23" customWidth="1"/>
    <col min="9" max="9" width="10.5703125" style="16" customWidth="1"/>
    <col min="10" max="10" width="13.42578125" style="16" customWidth="1"/>
    <col min="11" max="11" width="16.85546875" bestFit="1" customWidth="1"/>
  </cols>
  <sheetData>
    <row r="1" spans="1:11" x14ac:dyDescent="0.25">
      <c r="K1" t="s">
        <v>19</v>
      </c>
    </row>
    <row r="2" spans="1:11" ht="28.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x14ac:dyDescent="0.25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x14ac:dyDescent="0.25">
      <c r="C4" s="1"/>
      <c r="D4" s="2"/>
      <c r="E4" s="2"/>
      <c r="F4" s="15"/>
      <c r="G4" s="2"/>
      <c r="H4" s="2"/>
      <c r="I4" s="21"/>
      <c r="J4" s="21"/>
    </row>
    <row r="5" spans="1:11" ht="15.75" customHeight="1" x14ac:dyDescent="0.25">
      <c r="A5" s="33" t="s">
        <v>1</v>
      </c>
      <c r="B5" s="33" t="s">
        <v>14</v>
      </c>
      <c r="C5" s="33" t="s">
        <v>2</v>
      </c>
      <c r="D5" s="33" t="s">
        <v>3</v>
      </c>
      <c r="E5" s="33" t="s">
        <v>4</v>
      </c>
      <c r="F5" s="33"/>
      <c r="G5" s="33"/>
      <c r="H5" s="34" t="s">
        <v>5</v>
      </c>
      <c r="I5" s="34" t="s">
        <v>16</v>
      </c>
      <c r="J5" s="34" t="s">
        <v>17</v>
      </c>
    </row>
    <row r="6" spans="1:11" x14ac:dyDescent="0.25">
      <c r="A6" s="33"/>
      <c r="B6" s="33"/>
      <c r="C6" s="33"/>
      <c r="D6" s="33"/>
      <c r="E6" s="33" t="s">
        <v>15</v>
      </c>
      <c r="F6" s="33"/>
      <c r="G6" s="33"/>
      <c r="H6" s="34"/>
      <c r="I6" s="34"/>
      <c r="J6" s="34"/>
    </row>
    <row r="7" spans="1:11" x14ac:dyDescent="0.25">
      <c r="A7" s="33"/>
      <c r="B7" s="33"/>
      <c r="C7" s="33"/>
      <c r="D7" s="33"/>
      <c r="E7" s="35" t="s">
        <v>6</v>
      </c>
      <c r="F7" s="35" t="s">
        <v>7</v>
      </c>
      <c r="G7" s="35" t="s">
        <v>8</v>
      </c>
      <c r="H7" s="34"/>
      <c r="I7" s="34"/>
      <c r="J7" s="34"/>
    </row>
    <row r="8" spans="1:11" ht="8.25" customHeight="1" x14ac:dyDescent="0.25">
      <c r="A8" s="33"/>
      <c r="B8" s="33"/>
      <c r="C8" s="33"/>
      <c r="D8" s="33"/>
      <c r="E8" s="35"/>
      <c r="F8" s="35"/>
      <c r="G8" s="35"/>
      <c r="H8" s="34"/>
      <c r="I8" s="34"/>
      <c r="J8" s="34"/>
    </row>
    <row r="9" spans="1:11" ht="30" customHeight="1" x14ac:dyDescent="0.25">
      <c r="A9" s="20">
        <v>1</v>
      </c>
      <c r="B9" s="17" t="s">
        <v>21</v>
      </c>
      <c r="C9" s="18" t="s">
        <v>22</v>
      </c>
      <c r="D9" s="19">
        <v>800</v>
      </c>
      <c r="E9" s="14">
        <v>280</v>
      </c>
      <c r="F9" s="29">
        <v>310</v>
      </c>
      <c r="G9" s="14">
        <v>298</v>
      </c>
      <c r="H9" s="27">
        <f>ROUND(STDEV(E9,F9,G9)/I9*100,2)</f>
        <v>5.0999999999999996</v>
      </c>
      <c r="I9" s="28">
        <f>ROUND(AVERAGE(E9:G9),2)</f>
        <v>296</v>
      </c>
      <c r="J9" s="28">
        <f>ROUND(I9*D9,2)</f>
        <v>236800</v>
      </c>
      <c r="K9" t="str">
        <f>IF(H9&lt;33,"ОДНОРОДНЫЕ","НЕОДНОРОДНЫЕ")</f>
        <v>ОДНОРОДНЫЕ</v>
      </c>
    </row>
    <row r="10" spans="1:11" x14ac:dyDescent="0.25">
      <c r="A10" s="4"/>
      <c r="B10" s="4" t="s">
        <v>9</v>
      </c>
      <c r="C10" s="3" t="s">
        <v>10</v>
      </c>
      <c r="D10" s="4">
        <f>SUM(D9:D9)</f>
        <v>800</v>
      </c>
      <c r="E10" s="4"/>
      <c r="F10" s="11"/>
      <c r="G10" s="4"/>
      <c r="H10" s="22"/>
      <c r="I10" s="22"/>
      <c r="J10" s="5">
        <f>SUM(J9:J9)</f>
        <v>236800</v>
      </c>
    </row>
    <row r="11" spans="1:11" x14ac:dyDescent="0.25">
      <c r="A11" s="8"/>
      <c r="B11" s="8"/>
      <c r="C11" s="9"/>
      <c r="D11" s="8"/>
      <c r="E11" s="8"/>
      <c r="F11" s="8"/>
      <c r="G11" s="8"/>
      <c r="H11" s="8"/>
      <c r="I11" s="8"/>
      <c r="J11" s="10"/>
      <c r="K11" s="12"/>
    </row>
    <row r="12" spans="1:11" x14ac:dyDescent="0.25">
      <c r="B12" s="6" t="s">
        <v>18</v>
      </c>
      <c r="G12" s="7">
        <f>J10</f>
        <v>236800</v>
      </c>
      <c r="H12" s="24"/>
      <c r="I12" s="25"/>
      <c r="J12" s="26"/>
      <c r="K12" s="13"/>
    </row>
    <row r="13" spans="1:11" ht="32.25" customHeight="1" x14ac:dyDescent="0.25">
      <c r="A13" t="s">
        <v>11</v>
      </c>
      <c r="B13" t="s">
        <v>12</v>
      </c>
      <c r="K13" s="12"/>
    </row>
    <row r="14" spans="1:11" ht="33" customHeight="1" x14ac:dyDescent="0.25">
      <c r="B14" s="30" t="s">
        <v>13</v>
      </c>
      <c r="C14" s="30"/>
      <c r="D14" s="30"/>
      <c r="E14" s="30"/>
      <c r="F14" s="30"/>
      <c r="G14" s="30"/>
      <c r="H14" s="30"/>
      <c r="I14" s="30"/>
      <c r="J14" s="30"/>
    </row>
  </sheetData>
  <mergeCells count="15">
    <mergeCell ref="B14:J14"/>
    <mergeCell ref="A2:J2"/>
    <mergeCell ref="A3:J3"/>
    <mergeCell ref="A5:A8"/>
    <mergeCell ref="B5:B8"/>
    <mergeCell ref="C5:C8"/>
    <mergeCell ref="D5:D8"/>
    <mergeCell ref="E5:G5"/>
    <mergeCell ref="H5:H8"/>
    <mergeCell ref="I5:I8"/>
    <mergeCell ref="J5:J8"/>
    <mergeCell ref="E6:G6"/>
    <mergeCell ref="E7:E8"/>
    <mergeCell ref="F7:F8"/>
    <mergeCell ref="G7:G8"/>
  </mergeCells>
  <conditionalFormatting sqref="H9">
    <cfRule type="cellIs" dxfId="3" priority="46" operator="greaterThan">
      <formula>30</formula>
    </cfRule>
  </conditionalFormatting>
  <conditionalFormatting sqref="K9">
    <cfRule type="containsText" dxfId="2" priority="43" operator="containsText" text="НЕОДНОРОДНЫЕ">
      <formula>NOT(ISERROR(SEARCH("НЕОДНОРОДНЫЕ",K9)))</formula>
    </cfRule>
  </conditionalFormatting>
  <conditionalFormatting sqref="E9:G9">
    <cfRule type="cellIs" dxfId="1" priority="41" operator="equal">
      <formula>0</formula>
    </cfRule>
    <cfRule type="cellIs" dxfId="0" priority="42" operator="equal">
      <formula>0</formula>
    </cfRule>
  </conditionalFormatting>
  <dataValidations count="1">
    <dataValidation type="decimal" operator="greaterThan" allowBlank="1" showInputMessage="1" showErrorMessage="1" sqref="K12:K13">
      <formula1>30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трех</vt:lpstr>
    </vt:vector>
  </TitlesOfParts>
  <Company>АО "Газпром теплоэнерго"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Ирина Викторовна</dc:creator>
  <cp:lastModifiedBy>zakupki</cp:lastModifiedBy>
  <cp:lastPrinted>2020-10-13T09:23:50Z</cp:lastPrinted>
  <dcterms:created xsi:type="dcterms:W3CDTF">2018-07-17T09:01:58Z</dcterms:created>
  <dcterms:modified xsi:type="dcterms:W3CDTF">2023-04-04T04:13:37Z</dcterms:modified>
</cp:coreProperties>
</file>