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tropynuna\Desktop\закупки\2 вида препаратов\"/>
    </mc:Choice>
  </mc:AlternateContent>
  <xr:revisionPtr revIDLastSave="0" documentId="8_{B34C8860-39BA-4D01-85A2-B648F71D8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K6" i="1" s="1"/>
  <c r="I5" i="1"/>
  <c r="L5" i="1" s="1"/>
  <c r="M5" i="1" s="1"/>
  <c r="L6" i="1" l="1"/>
  <c r="M6" i="1" s="1"/>
  <c r="I7" i="1" s="1"/>
  <c r="J5" i="1"/>
  <c r="K5" i="1" s="1"/>
</calcChain>
</file>

<file path=xl/sharedStrings.xml><?xml version="1.0" encoding="utf-8"?>
<sst xmlns="http://schemas.openxmlformats.org/spreadsheetml/2006/main" count="27" uniqueCount="25">
  <si>
    <t xml:space="preserve">Приложение
к извещению о запросе 
котировок в электронной форме 
</t>
  </si>
  <si>
    <t>Обоснование начальной (максимальной) цены Договора  на поставку медпрепаратов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</si>
  <si>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</si>
  <si>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</si>
  <si>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</si>
  <si>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</si>
  <si>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</si>
  <si>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</si>
  <si>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</si>
  <si>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</si>
  <si>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</si>
  <si>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</si>
  <si>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</si>
  <si>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</si>
  <si>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</si>
  <si>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</si>
  <si>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</si>
  <si>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</si>
  <si>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Ривароксабан</t>
  </si>
  <si>
    <t xml:space="preserve">В соответствии с описанием предмета закупки </t>
  </si>
  <si>
    <t>упак</t>
  </si>
  <si>
    <t>Дабигатрана этексилат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</si>
  <si>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</si>
  <si>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</si>
  <si>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 на поставку медпрепаратов 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</si>
</sst>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</numFmts>
  <fonts count="11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0" xfId="0" applyNumberFormat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Alignment="1">
      <alignment horizontal="justify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058400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322435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80" zoomScaleNormal="80" workbookViewId="0">
      <selection activeCell="F6" sqref="F6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18" style="4" customWidth="1"/>
    <col min="10" max="10" width="13.42578125" style="4" customWidth="1"/>
    <col min="11" max="11" width="13.8554687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37" t="s">
        <v>0</v>
      </c>
      <c r="J1" s="37"/>
      <c r="K1" s="37"/>
      <c r="L1" s="37"/>
      <c r="M1" s="37"/>
    </row>
    <row r="2" spans="1:13" s="1" customFormat="1" ht="39" customHeight="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39" customHeight="1" x14ac:dyDescent="0.2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39" t="s">
        <v>7</v>
      </c>
      <c r="G3" s="39"/>
      <c r="H3" s="39"/>
      <c r="I3" s="40" t="s">
        <v>8</v>
      </c>
      <c r="J3" s="40"/>
      <c r="K3" s="40"/>
      <c r="L3" s="41" t="s">
        <v>9</v>
      </c>
      <c r="M3" s="41"/>
    </row>
    <row r="4" spans="1:13" s="1" customFormat="1" ht="144" customHeight="1" x14ac:dyDescent="0.2">
      <c r="A4" s="42"/>
      <c r="B4" s="42"/>
      <c r="C4" s="42"/>
      <c r="D4" s="42"/>
      <c r="E4" s="42"/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7" t="s">
        <v>15</v>
      </c>
      <c r="L4" s="21" t="s">
        <v>16</v>
      </c>
      <c r="M4" s="21" t="s">
        <v>17</v>
      </c>
    </row>
    <row r="5" spans="1:13" s="1" customFormat="1" ht="45" x14ac:dyDescent="0.2">
      <c r="A5" s="9">
        <v>1</v>
      </c>
      <c r="B5" s="10" t="s">
        <v>18</v>
      </c>
      <c r="C5" s="11" t="s">
        <v>19</v>
      </c>
      <c r="D5" s="11" t="s">
        <v>20</v>
      </c>
      <c r="E5" s="11">
        <v>10</v>
      </c>
      <c r="F5" s="11">
        <v>11375.69</v>
      </c>
      <c r="G5" s="11">
        <v>11375.69</v>
      </c>
      <c r="H5" s="11">
        <v>11375.69</v>
      </c>
      <c r="I5" s="22">
        <f>AVERAGE(F5:H5)</f>
        <v>11375.69</v>
      </c>
      <c r="J5" s="23">
        <f>SQRT(((SUM((POWER(H5-I5,2)),(POWER(G5-I5,2)),(POWER(F5-I5,2)))/(COLUMNS(F5:H5)-1))))</f>
        <v>0</v>
      </c>
      <c r="K5" s="24">
        <f>J5/I5*100</f>
        <v>0</v>
      </c>
      <c r="L5" s="25">
        <f>I5</f>
        <v>11375.69</v>
      </c>
      <c r="M5" s="25">
        <f>L5*E5</f>
        <v>113756.90000000001</v>
      </c>
    </row>
    <row r="6" spans="1:13" s="1" customFormat="1" ht="45" x14ac:dyDescent="0.2">
      <c r="A6" s="9">
        <v>2</v>
      </c>
      <c r="B6" s="10" t="s">
        <v>21</v>
      </c>
      <c r="C6" s="11" t="s">
        <v>19</v>
      </c>
      <c r="D6" s="11" t="s">
        <v>20</v>
      </c>
      <c r="E6" s="11">
        <v>30</v>
      </c>
      <c r="F6" s="11">
        <v>3257.47</v>
      </c>
      <c r="G6" s="11">
        <v>3257.47</v>
      </c>
      <c r="H6" s="11">
        <v>3257.47</v>
      </c>
      <c r="I6" s="22">
        <f>AVERAGE(F6:H6)</f>
        <v>3257.47</v>
      </c>
      <c r="J6" s="23">
        <f>SQRT(((SUM((POWER(H6-I6,2)),(POWER(G6-I6,2)),(POWER(F6-I6,2)))/(COLUMNS(F6:H6)-1))))</f>
        <v>0</v>
      </c>
      <c r="K6" s="24">
        <f>J6/I6*100</f>
        <v>0</v>
      </c>
      <c r="L6" s="25">
        <f>I6</f>
        <v>3257.47</v>
      </c>
      <c r="M6" s="25">
        <f>L6*E6</f>
        <v>97724.099999999991</v>
      </c>
    </row>
    <row r="7" spans="1:13" s="1" customFormat="1" ht="15.75" customHeight="1" x14ac:dyDescent="0.2">
      <c r="A7" s="31" t="s">
        <v>22</v>
      </c>
      <c r="B7" s="31"/>
      <c r="C7" s="31"/>
      <c r="D7" s="31"/>
      <c r="E7" s="31"/>
      <c r="F7" s="31"/>
      <c r="G7" s="31"/>
      <c r="H7" s="31"/>
      <c r="I7" s="26">
        <f>SUM(M5:M6)</f>
        <v>211481</v>
      </c>
      <c r="J7" s="27" t="s">
        <v>23</v>
      </c>
      <c r="K7" s="28"/>
      <c r="L7" s="27"/>
      <c r="M7" s="29"/>
    </row>
    <row r="8" spans="1:13" s="2" customFormat="1" ht="33" customHeight="1" x14ac:dyDescent="0.25">
      <c r="A8" s="32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1" customFormat="1" ht="15.7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34"/>
    </row>
    <row r="10" spans="1:13" s="3" customFormat="1" ht="53.2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s="2" customFormat="1" ht="16.5" customHeight="1" x14ac:dyDescent="0.25">
      <c r="B11" s="12"/>
      <c r="H11" s="13"/>
    </row>
    <row r="12" spans="1:13" s="2" customFormat="1" ht="16.5" customHeight="1" x14ac:dyDescent="0.25">
      <c r="A12" s="14"/>
      <c r="B12" s="14"/>
      <c r="C12" s="14"/>
      <c r="D12" s="15"/>
      <c r="E12" s="15"/>
      <c r="F12" s="15"/>
      <c r="G12" s="15"/>
      <c r="H12" s="15"/>
      <c r="I12" s="1"/>
      <c r="J12" s="1"/>
      <c r="K12" s="6"/>
      <c r="L12" s="1"/>
      <c r="M12" s="1"/>
    </row>
    <row r="13" spans="1:13" s="1" customFormat="1" x14ac:dyDescent="0.2">
      <c r="K13" s="6"/>
    </row>
    <row r="14" spans="1:13" s="1" customFormat="1" ht="15.75" x14ac:dyDescent="0.25">
      <c r="A14" s="36"/>
      <c r="B14" s="36"/>
      <c r="C14" s="36"/>
      <c r="D14" s="36"/>
      <c r="E14" s="15"/>
      <c r="F14" s="16"/>
      <c r="G14" s="17"/>
      <c r="H14" s="18"/>
      <c r="I14" s="3"/>
      <c r="J14" s="3"/>
      <c r="K14" s="3"/>
      <c r="L14" s="3"/>
      <c r="M14" s="3"/>
    </row>
    <row r="15" spans="1:13" s="1" customFormat="1" ht="15.75" x14ac:dyDescent="0.25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  <c r="L15" s="2"/>
      <c r="M15" s="2"/>
    </row>
    <row r="16" spans="1:13" ht="15.75" x14ac:dyDescent="0.25">
      <c r="A16" s="2"/>
      <c r="B16" s="2"/>
      <c r="C16" s="2"/>
      <c r="D16" s="2"/>
      <c r="E16" s="2"/>
      <c r="F16" s="2"/>
      <c r="G16" s="2"/>
      <c r="H16" s="13"/>
      <c r="I16" s="2"/>
      <c r="J16" s="2"/>
      <c r="K16" s="2"/>
      <c r="L16" s="2"/>
      <c r="M16" s="2"/>
    </row>
    <row r="17" spans="1:13" x14ac:dyDescent="0.2">
      <c r="A17" s="1"/>
      <c r="B17" s="1"/>
      <c r="C17" s="1"/>
      <c r="D17" s="1"/>
      <c r="E17" s="1"/>
      <c r="F17" s="1"/>
      <c r="G17" s="1"/>
      <c r="H17" s="19"/>
      <c r="I17" s="1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9"/>
      <c r="I18" s="30"/>
      <c r="J18" s="1"/>
      <c r="K18" s="6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9"/>
      <c r="I19" s="1"/>
      <c r="J19" s="1"/>
      <c r="K19" s="6"/>
      <c r="L19" s="1"/>
      <c r="M19" s="1"/>
    </row>
    <row r="20" spans="1:13" x14ac:dyDescent="0.2">
      <c r="H20" s="20"/>
    </row>
    <row r="21" spans="1:13" x14ac:dyDescent="0.2">
      <c r="H21" s="20"/>
    </row>
    <row r="22" spans="1:13" x14ac:dyDescent="0.2">
      <c r="H22" s="20"/>
    </row>
    <row r="23" spans="1:13" x14ac:dyDescent="0.2">
      <c r="H23" s="20"/>
    </row>
  </sheetData>
  <mergeCells count="15">
    <mergeCell ref="I1:M1"/>
    <mergeCell ref="A2:M2"/>
    <mergeCell ref="F3:H3"/>
    <mergeCell ref="I3:K3"/>
    <mergeCell ref="L3:M3"/>
    <mergeCell ref="A3:A4"/>
    <mergeCell ref="B3:B4"/>
    <mergeCell ref="C3:C4"/>
    <mergeCell ref="D3:D4"/>
    <mergeCell ref="E3:E4"/>
    <mergeCell ref="A7:H7"/>
    <mergeCell ref="A8:M8"/>
    <mergeCell ref="A9:M9"/>
    <mergeCell ref="A10:M10"/>
    <mergeCell ref="A14:D1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Эльвира Тропынина</cp:lastModifiedBy>
  <cp:lastPrinted>2021-08-04T10:11:00Z</cp:lastPrinted>
  <dcterms:created xsi:type="dcterms:W3CDTF">2014-05-19T23:28:00Z</dcterms:created>
  <dcterms:modified xsi:type="dcterms:W3CDTF">2023-04-11T07:31:34Z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0B4158F038E54D3B868A197E9F27DBF8</vt:lpwstr>
  </property>
  <property fmtid="{D5CDD505-2E9C-101B-9397-08002B2CF9AE}" pid="3" name="KSOProductBuildVer">
    <vt:lpwstr>1049-11.2.0.11516</vt:lpwstr>
  </property>
</Properties>
</file>