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Договора\договор\кот 16 электроснабжение\"/>
    </mc:Choice>
  </mc:AlternateContent>
  <xr:revisionPtr revIDLastSave="0" documentId="8_{725A4A96-14B7-4929-8549-14E06B1B281D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Электроснабжение кот 16 с ндс б" sheetId="1" r:id="rId1"/>
  </sheets>
  <definedNames>
    <definedName name="_xlnm.Print_Titles" localSheetId="0">'Электроснабжение кот 16 с ндс б'!$6:$6</definedName>
  </definedNames>
  <calcPr calcId="191029"/>
</workbook>
</file>

<file path=xl/calcChain.xml><?xml version="1.0" encoding="utf-8"?>
<calcChain xmlns="http://schemas.openxmlformats.org/spreadsheetml/2006/main">
  <c r="A37" i="1" l="1"/>
  <c r="A36" i="1"/>
  <c r="A35" i="1"/>
  <c r="A34" i="1"/>
  <c r="A33" i="1"/>
  <c r="A32" i="1"/>
  <c r="A31" i="1"/>
  <c r="A30" i="1"/>
  <c r="A29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<sst xmlns="http://schemas.openxmlformats.org/spreadsheetml/2006/main" count="189" uniqueCount="105">
  <si>
    <t>№ п/п</t>
  </si>
  <si>
    <t>№ в ЛСР</t>
  </si>
  <si>
    <t>Наименование работ</t>
  </si>
  <si>
    <t>Ед.
изм.</t>
  </si>
  <si>
    <t>Кол-во</t>
  </si>
  <si>
    <t>Ссылки на чертежи</t>
  </si>
  <si>
    <t>Формула расчёта, расчёт объёмов работ и расхода материалов</t>
  </si>
  <si>
    <t xml:space="preserve">Раздел 1. </t>
  </si>
  <si>
    <t>Прокладка кабеля АВБбШВ 4х95 (от ТП-2 до ВРУ блочной котельной)</t>
  </si>
  <si>
    <t>1</t>
  </si>
  <si>
    <t>Разработка грунта в отвал экскаваторами «драглайн» или «обратная лопата» с ковшом вместимостью: 0,25 м3, группа грунтов 2</t>
  </si>
  <si>
    <t>1000 м3 грунта</t>
  </si>
  <si>
    <t>КБ-19-19ИОС1(ЭМ)</t>
  </si>
  <si>
    <t xml:space="preserve">56,3 / 1000 </t>
  </si>
  <si>
    <t xml:space="preserve">1 </t>
  </si>
  <si>
    <t>2</t>
  </si>
  <si>
    <t>Разработка грунта вручную в траншеях глубиной до 2 м без креплений с откосами, группа грунтов: 2</t>
  </si>
  <si>
    <t>100 м3 грунта</t>
  </si>
  <si>
    <t xml:space="preserve">6,3 / 100 </t>
  </si>
  <si>
    <t>3</t>
  </si>
  <si>
    <t>Устройство постели при одном кабеле в траншее</t>
  </si>
  <si>
    <t>100 м кабеля</t>
  </si>
  <si>
    <t xml:space="preserve">50 / 100 </t>
  </si>
  <si>
    <t>4</t>
  </si>
  <si>
    <t>На каждый последующий кабель добавлять к расценке 08-02-142-01</t>
  </si>
  <si>
    <t>5</t>
  </si>
  <si>
    <t>Песок природный для строительных: работ мелкий</t>
  </si>
  <si>
    <t>м3</t>
  </si>
  <si>
    <t xml:space="preserve"> </t>
  </si>
  <si>
    <t>6</t>
  </si>
  <si>
    <t>Покрытие кабеля, проложенного в траншее: кирпичом одного кабеля</t>
  </si>
  <si>
    <t>7</t>
  </si>
  <si>
    <t>Покрытие кабеля, проложенного в траншее: кирпичом каждого последующего</t>
  </si>
  <si>
    <t>8</t>
  </si>
  <si>
    <t>9</t>
  </si>
  <si>
    <t>Кирпич керамический одинарный, размером 250х120х65 мм, марка: 75</t>
  </si>
  <si>
    <t>1000 шт.</t>
  </si>
  <si>
    <t xml:space="preserve">1000 / 1000 </t>
  </si>
  <si>
    <t>10</t>
  </si>
  <si>
    <t>Устройство трубопроводов из хризотилцементных труб с соединением: полиэтиленовыми муфтами до 2 отверстий</t>
  </si>
  <si>
    <t>1 канало-километр трубопровода</t>
  </si>
  <si>
    <t>11</t>
  </si>
  <si>
    <t>Засыпка траншей и котлованов с перемещением грунта до 5 м бульдозерами мощностью: 132 кВт (180 л.с.), группа грунтов 2</t>
  </si>
  <si>
    <t xml:space="preserve">(0,0563*1000+0,063*100-0,111*100) / 1000 </t>
  </si>
  <si>
    <t>12</t>
  </si>
  <si>
    <t>Засыпка вручную траншей, пазух котлованов и ям, группа грунтов: 2</t>
  </si>
  <si>
    <t xml:space="preserve">11,1 / 100 </t>
  </si>
  <si>
    <t>13</t>
  </si>
  <si>
    <t>Кабель до 35 кВ в готовых траншеях без покрытий, масса 1 м: до 9 кг</t>
  </si>
  <si>
    <t xml:space="preserve">46 / 100 </t>
  </si>
  <si>
    <t>14</t>
  </si>
  <si>
    <t>Кабель до 35 кВ в проложенных трубах, блоках и коробах, масса 1 м кабеля: до 9 кг</t>
  </si>
  <si>
    <t xml:space="preserve">54 / 100 </t>
  </si>
  <si>
    <t>15</t>
  </si>
  <si>
    <t>Кабель до 35 кВ с креплением накладными скобами, масса 1 м кабеля: до 9 кг</t>
  </si>
  <si>
    <t xml:space="preserve">40 / 100 </t>
  </si>
  <si>
    <t>16</t>
  </si>
  <si>
    <t>Кабель силовой с алюминиевыми жилами с изоляцией и оболочкой из ПВХ, не поддерживающий горение, бронированный, напряжением 1,0 кВ (ГОСТ 16442-80), марки: АВБбШв с числом жил - 4 и сечением 95 мм2</t>
  </si>
  <si>
    <t>1000 м</t>
  </si>
  <si>
    <t xml:space="preserve">(140*1,02) / 1000 </t>
  </si>
  <si>
    <t>17</t>
  </si>
  <si>
    <t>Муфта мачтовая концевая металлическая для 3-4-жильного кабеля напряжением: до 1 кВ, сечение одной жилы до 120 мм2</t>
  </si>
  <si>
    <t>1 шт.</t>
  </si>
  <si>
    <t>18</t>
  </si>
  <si>
    <t>Муфта кабельная концевая термоусаживаемая: 4КВТп-1-70/120
прим.</t>
  </si>
  <si>
    <t>компл.</t>
  </si>
  <si>
    <t>19</t>
  </si>
  <si>
    <t>Наконечники кабельные алюминиевые: ТА 95-12-13</t>
  </si>
  <si>
    <t>100 шт.</t>
  </si>
  <si>
    <t xml:space="preserve">6 / 100 </t>
  </si>
  <si>
    <t>Прокат /устройство заземления/</t>
  </si>
  <si>
    <t>20</t>
  </si>
  <si>
    <t xml:space="preserve">10,5 / 100 </t>
  </si>
  <si>
    <t>21</t>
  </si>
  <si>
    <t>22</t>
  </si>
  <si>
    <t>Заземлитель горизонтальный из стали: полосовой сечением 160 мм2</t>
  </si>
  <si>
    <t>100 м</t>
  </si>
  <si>
    <t xml:space="preserve">70 / 100 </t>
  </si>
  <si>
    <t>23</t>
  </si>
  <si>
    <t>Сталь полосовая: 40х4 мм</t>
  </si>
  <si>
    <t>т</t>
  </si>
  <si>
    <t xml:space="preserve">70*1,26/1000 </t>
  </si>
  <si>
    <t>24</t>
  </si>
  <si>
    <t>Заземлитель вертикальный из круглой стали диаметром: 16 мм</t>
  </si>
  <si>
    <t>10 шт.</t>
  </si>
  <si>
    <t xml:space="preserve">11 / 10 </t>
  </si>
  <si>
    <t>25</t>
  </si>
  <si>
    <t>Сталь круглая углеродистая обыкновенного качества марки ВСт3пс5-1 диаметром: 16 мм</t>
  </si>
  <si>
    <t xml:space="preserve">11*5*1,58/1000 </t>
  </si>
  <si>
    <t>26</t>
  </si>
  <si>
    <t>Металлические конструкции</t>
  </si>
  <si>
    <t>1 т</t>
  </si>
  <si>
    <t xml:space="preserve">1/1000 </t>
  </si>
  <si>
    <t>27</t>
  </si>
  <si>
    <t>Конструкции стальные индивидуальные: решетчатые сварные массой до 0,1 т</t>
  </si>
  <si>
    <t>28</t>
  </si>
  <si>
    <t>Сталь листовая горячекатаная марки Ст3 толщиной: 4,0 мм</t>
  </si>
  <si>
    <t>Составил:</t>
  </si>
  <si>
    <t>Начальник ПСО ООО "Теплоэнерго"</t>
  </si>
  <si>
    <t>(Шарафутдинов И.Ш.)</t>
  </si>
  <si>
    <t>[должность, подпись (инициалы, фамилия)]</t>
  </si>
  <si>
    <t>Проверил:</t>
  </si>
  <si>
    <t/>
  </si>
  <si>
    <t>Ведомость объёмов работ №04-03-01</t>
  </si>
  <si>
    <t>электроснабжение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</si>
</sst>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8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b/>
      <sz val="14"/>
      <color rgb="FF000000"/>
      <name val="Arial"/>
      <charset val="204"/>
    </font>
    <font>
      <b/>
      <sz val="9"/>
      <color rgb="FF000000"/>
      <name val="Arial"/>
      <charset val="204"/>
    </font>
    <font>
      <b/>
      <sz val="8"/>
      <color rgb="FF000000"/>
      <name val="Arial"/>
      <charset val="204"/>
    </font>
    <font>
      <sz val="8"/>
      <name val="Arial"/>
      <charset val="204"/>
    </font>
    <font>
      <i/>
      <sz val="8"/>
      <name val="Arial"/>
      <charset val="204"/>
    </font>
    <font>
      <b/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166" fontId="1" fillId="0" borderId="1" xfId="0" applyNumberFormat="1" applyFont="1" applyBorder="1" applyAlignment="1">
      <alignment horizontal="right" vertical="top" wrapText="1"/>
    </xf>
    <xf numFmtId="1" fontId="1" fillId="0" borderId="1" xfId="0" applyNumberFormat="1" applyFont="1" applyBorder="1" applyAlignment="1">
      <alignment horizontal="right" vertical="top" wrapText="1"/>
    </xf>
    <xf numFmtId="2" fontId="1" fillId="0" borderId="1" xfId="0" applyNumberFormat="1" applyFont="1" applyBorder="1" applyAlignment="1">
      <alignment horizontal="right" vertical="top" wrapText="1"/>
    </xf>
    <xf numFmtId="0" fontId="1" fillId="0" borderId="4" xfId="0" applyFont="1" applyBorder="1"/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center" vertical="top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44"/>
  <sheetViews>
    <sheetView tabSelected="1" topLeftCell="A31" workbookViewId="0">
      <selection activeCell="R9" sqref="R9"/>
    </sheetView>
  </sheetViews>
  <sheetFormatPr defaultColWidth="9.140625" defaultRowHeight="11.25" customHeight="1" x14ac:dyDescent="0.2"/>
  <cols>
    <col min="1" max="1" width="5.7109375" style="1" customWidth="1"/>
    <col min="2" max="2" width="5.7109375" style="2" customWidth="1"/>
    <col min="3" max="3" width="29.85546875" style="2" customWidth="1"/>
    <col min="4" max="4" width="7.28515625" style="2" customWidth="1"/>
    <col min="5" max="5" width="8.42578125" style="2" customWidth="1"/>
    <col min="6" max="6" width="15.5703125" style="2" customWidth="1"/>
    <col min="7" max="7" width="1.42578125" style="2" customWidth="1"/>
    <col min="8" max="8" width="18.7109375" style="2" customWidth="1"/>
    <col min="9" max="9" width="8.7109375" style="2" customWidth="1"/>
    <col min="10" max="10" width="8.140625" style="2" hidden="1" customWidth="1"/>
    <col min="11" max="12" width="107.85546875" style="3" hidden="1" customWidth="1"/>
    <col min="13" max="13" width="49.42578125" style="3" hidden="1" customWidth="1"/>
    <col min="14" max="14" width="47" style="3" hidden="1" customWidth="1"/>
    <col min="15" max="15" width="49.42578125" style="3" hidden="1" customWidth="1"/>
    <col min="16" max="16" width="47" style="3" hidden="1" customWidth="1"/>
    <col min="17" max="16384" width="9.140625" style="2"/>
  </cols>
  <sheetData>
    <row r="2" spans="1:12" customFormat="1" ht="18" x14ac:dyDescent="0.25">
      <c r="A2" s="28" t="s">
        <v>103</v>
      </c>
      <c r="B2" s="28"/>
      <c r="C2" s="28"/>
      <c r="D2" s="28"/>
      <c r="E2" s="28"/>
      <c r="F2" s="28"/>
      <c r="G2" s="28"/>
      <c r="H2" s="28"/>
    </row>
    <row r="3" spans="1:12" customFormat="1" ht="18" customHeight="1" x14ac:dyDescent="0.25">
      <c r="A3" s="37" t="s">
        <v>104</v>
      </c>
      <c r="B3" s="37"/>
      <c r="C3" s="37"/>
      <c r="D3" s="37"/>
      <c r="E3" s="37"/>
      <c r="F3" s="37"/>
      <c r="G3" s="37"/>
      <c r="H3" s="37"/>
    </row>
    <row r="4" spans="1:12" customFormat="1" ht="9.75" customHeight="1" x14ac:dyDescent="0.25">
      <c r="A4" s="4"/>
    </row>
    <row r="5" spans="1:12" customFormat="1" ht="36" customHeight="1" x14ac:dyDescent="0.25">
      <c r="A5" s="5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29" t="s">
        <v>6</v>
      </c>
      <c r="H5" s="29"/>
    </row>
    <row r="6" spans="1:12" customFormat="1" ht="15" x14ac:dyDescent="0.25">
      <c r="A6" s="7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30">
        <v>7</v>
      </c>
      <c r="H6" s="31"/>
    </row>
    <row r="7" spans="1:12" customFormat="1" ht="15" x14ac:dyDescent="0.25">
      <c r="A7" s="32" t="s">
        <v>7</v>
      </c>
      <c r="B7" s="32"/>
      <c r="C7" s="32"/>
      <c r="D7" s="32"/>
      <c r="E7" s="32"/>
      <c r="F7" s="32"/>
      <c r="G7" s="32"/>
      <c r="H7" s="32"/>
      <c r="K7" s="9" t="s">
        <v>7</v>
      </c>
    </row>
    <row r="8" spans="1:12" customFormat="1" ht="15" x14ac:dyDescent="0.25">
      <c r="A8" s="33" t="s">
        <v>8</v>
      </c>
      <c r="B8" s="33"/>
      <c r="C8" s="33"/>
      <c r="D8" s="33"/>
      <c r="E8" s="33"/>
      <c r="F8" s="33"/>
      <c r="G8" s="33"/>
      <c r="H8" s="33"/>
      <c r="K8" s="9"/>
      <c r="L8" s="10" t="s">
        <v>8</v>
      </c>
    </row>
    <row r="9" spans="1:12" customFormat="1" ht="56.25" x14ac:dyDescent="0.25">
      <c r="A9" s="11">
        <f>IF(J9&lt;&gt;"",COUNTA(J$1:J9),"")</f>
        <v>1</v>
      </c>
      <c r="B9" s="12" t="s">
        <v>9</v>
      </c>
      <c r="C9" s="13" t="s">
        <v>10</v>
      </c>
      <c r="D9" s="14" t="s">
        <v>11</v>
      </c>
      <c r="E9" s="15">
        <v>5.6300000000000003E-2</v>
      </c>
      <c r="F9" s="13" t="s">
        <v>12</v>
      </c>
      <c r="G9" s="16"/>
      <c r="H9" s="13" t="s">
        <v>13</v>
      </c>
      <c r="J9" s="2" t="s">
        <v>14</v>
      </c>
      <c r="K9" s="9"/>
      <c r="L9" s="10"/>
    </row>
    <row r="10" spans="1:12" customFormat="1" ht="45" x14ac:dyDescent="0.25">
      <c r="A10" s="11">
        <f>IF(J10&lt;&gt;"",COUNTA(J$1:J10),"")</f>
        <v>2</v>
      </c>
      <c r="B10" s="12" t="s">
        <v>15</v>
      </c>
      <c r="C10" s="13" t="s">
        <v>16</v>
      </c>
      <c r="D10" s="14" t="s">
        <v>17</v>
      </c>
      <c r="E10" s="17">
        <v>6.3E-2</v>
      </c>
      <c r="F10" s="13" t="s">
        <v>12</v>
      </c>
      <c r="G10" s="16"/>
      <c r="H10" s="13" t="s">
        <v>18</v>
      </c>
      <c r="J10" s="2" t="s">
        <v>14</v>
      </c>
      <c r="K10" s="9"/>
      <c r="L10" s="10"/>
    </row>
    <row r="11" spans="1:12" customFormat="1" ht="33.75" x14ac:dyDescent="0.25">
      <c r="A11" s="11">
        <f>IF(J11&lt;&gt;"",COUNTA(J$1:J11),"")</f>
        <v>3</v>
      </c>
      <c r="B11" s="12" t="s">
        <v>19</v>
      </c>
      <c r="C11" s="13" t="s">
        <v>20</v>
      </c>
      <c r="D11" s="14" t="s">
        <v>21</v>
      </c>
      <c r="E11" s="18">
        <v>0.5</v>
      </c>
      <c r="F11" s="13" t="s">
        <v>12</v>
      </c>
      <c r="G11" s="16"/>
      <c r="H11" s="13" t="s">
        <v>22</v>
      </c>
      <c r="J11" s="2" t="s">
        <v>14</v>
      </c>
      <c r="K11" s="9"/>
      <c r="L11" s="10"/>
    </row>
    <row r="12" spans="1:12" customFormat="1" ht="33.75" x14ac:dyDescent="0.25">
      <c r="A12" s="11">
        <f>IF(J12&lt;&gt;"",COUNTA(J$1:J12),"")</f>
        <v>4</v>
      </c>
      <c r="B12" s="12" t="s">
        <v>23</v>
      </c>
      <c r="C12" s="13" t="s">
        <v>24</v>
      </c>
      <c r="D12" s="14" t="s">
        <v>21</v>
      </c>
      <c r="E12" s="18">
        <v>0.5</v>
      </c>
      <c r="F12" s="13" t="s">
        <v>12</v>
      </c>
      <c r="G12" s="16"/>
      <c r="H12" s="13" t="s">
        <v>22</v>
      </c>
      <c r="J12" s="2" t="s">
        <v>14</v>
      </c>
      <c r="K12" s="9"/>
      <c r="L12" s="10"/>
    </row>
    <row r="13" spans="1:12" customFormat="1" ht="33.75" x14ac:dyDescent="0.25">
      <c r="A13" s="11">
        <f>IF(J13&lt;&gt;"",COUNTA(J$1:J13),"")</f>
        <v>5</v>
      </c>
      <c r="B13" s="12" t="s">
        <v>25</v>
      </c>
      <c r="C13" s="13" t="s">
        <v>26</v>
      </c>
      <c r="D13" s="14" t="s">
        <v>27</v>
      </c>
      <c r="E13" s="18">
        <v>11.1</v>
      </c>
      <c r="F13" s="13" t="s">
        <v>12</v>
      </c>
      <c r="G13" s="16"/>
      <c r="H13" s="13" t="s">
        <v>28</v>
      </c>
      <c r="J13" s="2" t="s">
        <v>14</v>
      </c>
      <c r="K13" s="9"/>
      <c r="L13" s="10"/>
    </row>
    <row r="14" spans="1:12" customFormat="1" ht="33.75" x14ac:dyDescent="0.25">
      <c r="A14" s="11">
        <f>IF(J14&lt;&gt;"",COUNTA(J$1:J14),"")</f>
        <v>6</v>
      </c>
      <c r="B14" s="12" t="s">
        <v>29</v>
      </c>
      <c r="C14" s="13" t="s">
        <v>30</v>
      </c>
      <c r="D14" s="14" t="s">
        <v>21</v>
      </c>
      <c r="E14" s="18">
        <v>0.5</v>
      </c>
      <c r="F14" s="13" t="s">
        <v>12</v>
      </c>
      <c r="G14" s="16"/>
      <c r="H14" s="13" t="s">
        <v>22</v>
      </c>
      <c r="J14" s="2" t="s">
        <v>14</v>
      </c>
      <c r="K14" s="9"/>
      <c r="L14" s="10"/>
    </row>
    <row r="15" spans="1:12" customFormat="1" ht="33.75" x14ac:dyDescent="0.25">
      <c r="A15" s="11">
        <f>IF(J15&lt;&gt;"",COUNTA(J$1:J15),"")</f>
        <v>7</v>
      </c>
      <c r="B15" s="12" t="s">
        <v>31</v>
      </c>
      <c r="C15" s="13" t="s">
        <v>32</v>
      </c>
      <c r="D15" s="14" t="s">
        <v>21</v>
      </c>
      <c r="E15" s="18">
        <v>0.5</v>
      </c>
      <c r="F15" s="13" t="s">
        <v>12</v>
      </c>
      <c r="G15" s="16"/>
      <c r="H15" s="13" t="s">
        <v>22</v>
      </c>
      <c r="J15" s="2" t="s">
        <v>14</v>
      </c>
      <c r="K15" s="9"/>
      <c r="L15" s="10"/>
    </row>
    <row r="16" spans="1:12" customFormat="1" ht="33.75" x14ac:dyDescent="0.25">
      <c r="A16" s="11">
        <f>IF(J16&lt;&gt;"",COUNTA(J$1:J16),"")</f>
        <v>8</v>
      </c>
      <c r="B16" s="12" t="s">
        <v>33</v>
      </c>
      <c r="C16" s="13" t="s">
        <v>32</v>
      </c>
      <c r="D16" s="14" t="s">
        <v>21</v>
      </c>
      <c r="E16" s="18">
        <v>0.5</v>
      </c>
      <c r="F16" s="13" t="s">
        <v>12</v>
      </c>
      <c r="G16" s="16"/>
      <c r="H16" s="13" t="s">
        <v>22</v>
      </c>
      <c r="J16" s="2" t="s">
        <v>14</v>
      </c>
      <c r="K16" s="9"/>
      <c r="L16" s="10"/>
    </row>
    <row r="17" spans="1:12" customFormat="1" ht="33.75" x14ac:dyDescent="0.25">
      <c r="A17" s="11">
        <f>IF(J17&lt;&gt;"",COUNTA(J$1:J17),"")</f>
        <v>9</v>
      </c>
      <c r="B17" s="12" t="s">
        <v>34</v>
      </c>
      <c r="C17" s="13" t="s">
        <v>35</v>
      </c>
      <c r="D17" s="14" t="s">
        <v>36</v>
      </c>
      <c r="E17" s="19">
        <v>1</v>
      </c>
      <c r="F17" s="13" t="s">
        <v>12</v>
      </c>
      <c r="G17" s="16"/>
      <c r="H17" s="13" t="s">
        <v>37</v>
      </c>
      <c r="J17" s="2" t="s">
        <v>14</v>
      </c>
      <c r="K17" s="9"/>
      <c r="L17" s="10"/>
    </row>
    <row r="18" spans="1:12" customFormat="1" ht="56.25" x14ac:dyDescent="0.25">
      <c r="A18" s="11">
        <f>IF(J18&lt;&gt;"",COUNTA(J$1:J18),"")</f>
        <v>10</v>
      </c>
      <c r="B18" s="12" t="s">
        <v>38</v>
      </c>
      <c r="C18" s="13" t="s">
        <v>39</v>
      </c>
      <c r="D18" s="14" t="s">
        <v>40</v>
      </c>
      <c r="E18" s="17">
        <v>5.3999999999999999E-2</v>
      </c>
      <c r="F18" s="13" t="s">
        <v>12</v>
      </c>
      <c r="G18" s="16"/>
      <c r="H18" s="13" t="s">
        <v>28</v>
      </c>
      <c r="J18" s="2" t="s">
        <v>14</v>
      </c>
      <c r="K18" s="9"/>
      <c r="L18" s="10"/>
    </row>
    <row r="19" spans="1:12" customFormat="1" ht="45" x14ac:dyDescent="0.25">
      <c r="A19" s="11">
        <f>IF(J19&lt;&gt;"",COUNTA(J$1:J19),"")</f>
        <v>11</v>
      </c>
      <c r="B19" s="12" t="s">
        <v>41</v>
      </c>
      <c r="C19" s="13" t="s">
        <v>42</v>
      </c>
      <c r="D19" s="14" t="s">
        <v>11</v>
      </c>
      <c r="E19" s="15">
        <v>5.1499999999999997E-2</v>
      </c>
      <c r="F19" s="13" t="s">
        <v>12</v>
      </c>
      <c r="G19" s="16"/>
      <c r="H19" s="13" t="s">
        <v>43</v>
      </c>
      <c r="J19" s="2" t="s">
        <v>14</v>
      </c>
      <c r="K19" s="9"/>
      <c r="L19" s="10"/>
    </row>
    <row r="20" spans="1:12" customFormat="1" ht="33.75" x14ac:dyDescent="0.25">
      <c r="A20" s="11">
        <f>IF(J20&lt;&gt;"",COUNTA(J$1:J20),"")</f>
        <v>12</v>
      </c>
      <c r="B20" s="12" t="s">
        <v>44</v>
      </c>
      <c r="C20" s="13" t="s">
        <v>45</v>
      </c>
      <c r="D20" s="14" t="s">
        <v>17</v>
      </c>
      <c r="E20" s="17">
        <v>0.111</v>
      </c>
      <c r="F20" s="13" t="s">
        <v>12</v>
      </c>
      <c r="G20" s="16"/>
      <c r="H20" s="13" t="s">
        <v>46</v>
      </c>
      <c r="J20" s="2" t="s">
        <v>14</v>
      </c>
      <c r="K20" s="9"/>
      <c r="L20" s="10"/>
    </row>
    <row r="21" spans="1:12" customFormat="1" ht="33.75" x14ac:dyDescent="0.25">
      <c r="A21" s="11">
        <f>IF(J21&lt;&gt;"",COUNTA(J$1:J21),"")</f>
        <v>13</v>
      </c>
      <c r="B21" s="12" t="s">
        <v>47</v>
      </c>
      <c r="C21" s="13" t="s">
        <v>48</v>
      </c>
      <c r="D21" s="14" t="s">
        <v>21</v>
      </c>
      <c r="E21" s="20">
        <v>0.46</v>
      </c>
      <c r="F21" s="13" t="s">
        <v>12</v>
      </c>
      <c r="G21" s="16"/>
      <c r="H21" s="13" t="s">
        <v>49</v>
      </c>
      <c r="J21" s="2" t="s">
        <v>14</v>
      </c>
      <c r="K21" s="9"/>
      <c r="L21" s="10"/>
    </row>
    <row r="22" spans="1:12" customFormat="1" ht="33.75" x14ac:dyDescent="0.25">
      <c r="A22" s="11">
        <f>IF(J22&lt;&gt;"",COUNTA(J$1:J22),"")</f>
        <v>14</v>
      </c>
      <c r="B22" s="12" t="s">
        <v>50</v>
      </c>
      <c r="C22" s="13" t="s">
        <v>51</v>
      </c>
      <c r="D22" s="14" t="s">
        <v>21</v>
      </c>
      <c r="E22" s="20">
        <v>0.54</v>
      </c>
      <c r="F22" s="13"/>
      <c r="G22" s="16"/>
      <c r="H22" s="13" t="s">
        <v>52</v>
      </c>
      <c r="J22" s="2" t="s">
        <v>14</v>
      </c>
      <c r="K22" s="9"/>
      <c r="L22" s="10"/>
    </row>
    <row r="23" spans="1:12" customFormat="1" ht="33.75" x14ac:dyDescent="0.25">
      <c r="A23" s="11">
        <f>IF(J23&lt;&gt;"",COUNTA(J$1:J23),"")</f>
        <v>15</v>
      </c>
      <c r="B23" s="12" t="s">
        <v>53</v>
      </c>
      <c r="C23" s="13" t="s">
        <v>54</v>
      </c>
      <c r="D23" s="14" t="s">
        <v>21</v>
      </c>
      <c r="E23" s="18">
        <v>0.4</v>
      </c>
      <c r="F23" s="13" t="s">
        <v>12</v>
      </c>
      <c r="G23" s="16"/>
      <c r="H23" s="13" t="s">
        <v>55</v>
      </c>
      <c r="J23" s="2" t="s">
        <v>14</v>
      </c>
      <c r="K23" s="9"/>
      <c r="L23" s="10"/>
    </row>
    <row r="24" spans="1:12" customFormat="1" ht="67.5" x14ac:dyDescent="0.25">
      <c r="A24" s="11">
        <f>IF(J24&lt;&gt;"",COUNTA(J$1:J24),"")</f>
        <v>16</v>
      </c>
      <c r="B24" s="12" t="s">
        <v>56</v>
      </c>
      <c r="C24" s="13" t="s">
        <v>57</v>
      </c>
      <c r="D24" s="14" t="s">
        <v>58</v>
      </c>
      <c r="E24" s="15">
        <v>0.14280000000000001</v>
      </c>
      <c r="F24" s="13" t="s">
        <v>12</v>
      </c>
      <c r="G24" s="16"/>
      <c r="H24" s="13" t="s">
        <v>59</v>
      </c>
      <c r="J24" s="2" t="s">
        <v>14</v>
      </c>
      <c r="K24" s="9"/>
      <c r="L24" s="10"/>
    </row>
    <row r="25" spans="1:12" customFormat="1" ht="45" x14ac:dyDescent="0.25">
      <c r="A25" s="11">
        <f>IF(J25&lt;&gt;"",COUNTA(J$1:J25),"")</f>
        <v>17</v>
      </c>
      <c r="B25" s="12" t="s">
        <v>60</v>
      </c>
      <c r="C25" s="13" t="s">
        <v>61</v>
      </c>
      <c r="D25" s="14" t="s">
        <v>62</v>
      </c>
      <c r="E25" s="19">
        <v>4</v>
      </c>
      <c r="F25" s="13"/>
      <c r="G25" s="16"/>
      <c r="H25" s="13" t="s">
        <v>28</v>
      </c>
      <c r="J25" s="2" t="s">
        <v>14</v>
      </c>
      <c r="K25" s="9"/>
      <c r="L25" s="10"/>
    </row>
    <row r="26" spans="1:12" customFormat="1" ht="33.75" x14ac:dyDescent="0.25">
      <c r="A26" s="11">
        <f>IF(J26&lt;&gt;"",COUNTA(J$1:J26),"")</f>
        <v>18</v>
      </c>
      <c r="B26" s="12" t="s">
        <v>63</v>
      </c>
      <c r="C26" s="13" t="s">
        <v>64</v>
      </c>
      <c r="D26" s="14" t="s">
        <v>65</v>
      </c>
      <c r="E26" s="19">
        <v>4</v>
      </c>
      <c r="F26" s="13"/>
      <c r="G26" s="16"/>
      <c r="H26" s="13" t="s">
        <v>28</v>
      </c>
      <c r="J26" s="2" t="s">
        <v>14</v>
      </c>
      <c r="K26" s="9"/>
      <c r="L26" s="10"/>
    </row>
    <row r="27" spans="1:12" customFormat="1" ht="22.5" x14ac:dyDescent="0.25">
      <c r="A27" s="11">
        <f>IF(J27&lt;&gt;"",COUNTA(J$1:J27),"")</f>
        <v>19</v>
      </c>
      <c r="B27" s="12" t="s">
        <v>66</v>
      </c>
      <c r="C27" s="13" t="s">
        <v>67</v>
      </c>
      <c r="D27" s="14" t="s">
        <v>68</v>
      </c>
      <c r="E27" s="20">
        <v>0.06</v>
      </c>
      <c r="F27" s="13"/>
      <c r="G27" s="16"/>
      <c r="H27" s="13" t="s">
        <v>69</v>
      </c>
      <c r="J27" s="2" t="s">
        <v>14</v>
      </c>
      <c r="K27" s="9"/>
      <c r="L27" s="10"/>
    </row>
    <row r="28" spans="1:12" customFormat="1" ht="15" x14ac:dyDescent="0.25">
      <c r="A28" s="33" t="s">
        <v>70</v>
      </c>
      <c r="B28" s="33"/>
      <c r="C28" s="33"/>
      <c r="D28" s="33"/>
      <c r="E28" s="33"/>
      <c r="F28" s="33"/>
      <c r="G28" s="33"/>
      <c r="H28" s="33"/>
      <c r="K28" s="9"/>
      <c r="L28" s="10" t="s">
        <v>70</v>
      </c>
    </row>
    <row r="29" spans="1:12" customFormat="1" ht="45" x14ac:dyDescent="0.25">
      <c r="A29" s="11">
        <f>IF(J29&lt;&gt;"",COUNTA(J$1:J29),"")</f>
        <v>20</v>
      </c>
      <c r="B29" s="12" t="s">
        <v>71</v>
      </c>
      <c r="C29" s="13" t="s">
        <v>16</v>
      </c>
      <c r="D29" s="14" t="s">
        <v>17</v>
      </c>
      <c r="E29" s="17">
        <v>0.105</v>
      </c>
      <c r="F29" s="13" t="s">
        <v>12</v>
      </c>
      <c r="G29" s="16"/>
      <c r="H29" s="13" t="s">
        <v>72</v>
      </c>
      <c r="J29" s="2" t="s">
        <v>14</v>
      </c>
      <c r="K29" s="9"/>
      <c r="L29" s="10"/>
    </row>
    <row r="30" spans="1:12" customFormat="1" ht="22.5" x14ac:dyDescent="0.25">
      <c r="A30" s="11">
        <f>IF(J30&lt;&gt;"",COUNTA(J$1:J30),"")</f>
        <v>21</v>
      </c>
      <c r="B30" s="12" t="s">
        <v>73</v>
      </c>
      <c r="C30" s="13" t="s">
        <v>45</v>
      </c>
      <c r="D30" s="14" t="s">
        <v>17</v>
      </c>
      <c r="E30" s="17">
        <v>0.105</v>
      </c>
      <c r="F30" s="13" t="s">
        <v>12</v>
      </c>
      <c r="G30" s="16"/>
      <c r="H30" s="13" t="s">
        <v>72</v>
      </c>
      <c r="J30" s="2" t="s">
        <v>14</v>
      </c>
      <c r="K30" s="9"/>
      <c r="L30" s="10"/>
    </row>
    <row r="31" spans="1:12" customFormat="1" ht="22.5" x14ac:dyDescent="0.25">
      <c r="A31" s="11">
        <f>IF(J31&lt;&gt;"",COUNTA(J$1:J31),"")</f>
        <v>22</v>
      </c>
      <c r="B31" s="12" t="s">
        <v>74</v>
      </c>
      <c r="C31" s="13" t="s">
        <v>75</v>
      </c>
      <c r="D31" s="14" t="s">
        <v>76</v>
      </c>
      <c r="E31" s="18">
        <v>0.7</v>
      </c>
      <c r="F31" s="13" t="s">
        <v>12</v>
      </c>
      <c r="G31" s="16"/>
      <c r="H31" s="13" t="s">
        <v>77</v>
      </c>
      <c r="J31" s="2" t="s">
        <v>14</v>
      </c>
      <c r="K31" s="9"/>
      <c r="L31" s="10"/>
    </row>
    <row r="32" spans="1:12" customFormat="1" ht="15" x14ac:dyDescent="0.25">
      <c r="A32" s="11">
        <f>IF(J32&lt;&gt;"",COUNTA(J$1:J32),"")</f>
        <v>23</v>
      </c>
      <c r="B32" s="12" t="s">
        <v>78</v>
      </c>
      <c r="C32" s="13" t="s">
        <v>79</v>
      </c>
      <c r="D32" s="14" t="s">
        <v>80</v>
      </c>
      <c r="E32" s="15">
        <v>8.8200000000000001E-2</v>
      </c>
      <c r="F32" s="13" t="s">
        <v>12</v>
      </c>
      <c r="G32" s="16"/>
      <c r="H32" s="13" t="s">
        <v>81</v>
      </c>
      <c r="J32" s="2" t="s">
        <v>14</v>
      </c>
      <c r="K32" s="9"/>
      <c r="L32" s="10"/>
    </row>
    <row r="33" spans="1:16" customFormat="1" ht="22.5" x14ac:dyDescent="0.25">
      <c r="A33" s="11">
        <f>IF(J33&lt;&gt;"",COUNTA(J$1:J33),"")</f>
        <v>24</v>
      </c>
      <c r="B33" s="12" t="s">
        <v>82</v>
      </c>
      <c r="C33" s="13" t="s">
        <v>83</v>
      </c>
      <c r="D33" s="14" t="s">
        <v>84</v>
      </c>
      <c r="E33" s="18">
        <v>1.1000000000000001</v>
      </c>
      <c r="F33" s="13" t="s">
        <v>12</v>
      </c>
      <c r="G33" s="16"/>
      <c r="H33" s="13" t="s">
        <v>85</v>
      </c>
      <c r="J33" s="2" t="s">
        <v>14</v>
      </c>
      <c r="K33" s="9"/>
      <c r="L33" s="10"/>
    </row>
    <row r="34" spans="1:16" customFormat="1" ht="33.75" x14ac:dyDescent="0.25">
      <c r="A34" s="11">
        <f>IF(J34&lt;&gt;"",COUNTA(J$1:J34),"")</f>
        <v>25</v>
      </c>
      <c r="B34" s="12" t="s">
        <v>86</v>
      </c>
      <c r="C34" s="13" t="s">
        <v>87</v>
      </c>
      <c r="D34" s="14" t="s">
        <v>80</v>
      </c>
      <c r="E34" s="15">
        <v>8.6900000000000005E-2</v>
      </c>
      <c r="F34" s="13" t="s">
        <v>12</v>
      </c>
      <c r="G34" s="16"/>
      <c r="H34" s="13" t="s">
        <v>88</v>
      </c>
      <c r="J34" s="2" t="s">
        <v>14</v>
      </c>
      <c r="K34" s="9"/>
      <c r="L34" s="10"/>
    </row>
    <row r="35" spans="1:16" customFormat="1" ht="15" x14ac:dyDescent="0.25">
      <c r="A35" s="11">
        <f>IF(J35&lt;&gt;"",COUNTA(J$1:J35),"")</f>
        <v>26</v>
      </c>
      <c r="B35" s="12" t="s">
        <v>89</v>
      </c>
      <c r="C35" s="13" t="s">
        <v>90</v>
      </c>
      <c r="D35" s="14" t="s">
        <v>91</v>
      </c>
      <c r="E35" s="17">
        <v>1E-3</v>
      </c>
      <c r="F35" s="13" t="s">
        <v>12</v>
      </c>
      <c r="G35" s="16"/>
      <c r="H35" s="13" t="s">
        <v>92</v>
      </c>
      <c r="J35" s="2" t="s">
        <v>14</v>
      </c>
      <c r="K35" s="9"/>
      <c r="L35" s="10"/>
    </row>
    <row r="36" spans="1:16" customFormat="1" ht="33.75" x14ac:dyDescent="0.25">
      <c r="A36" s="11">
        <f>IF(J36&lt;&gt;"",COUNTA(J$1:J36),"")</f>
        <v>27</v>
      </c>
      <c r="B36" s="12" t="s">
        <v>93</v>
      </c>
      <c r="C36" s="13" t="s">
        <v>94</v>
      </c>
      <c r="D36" s="14" t="s">
        <v>80</v>
      </c>
      <c r="E36" s="17">
        <v>-1E-3</v>
      </c>
      <c r="F36" s="13" t="s">
        <v>12</v>
      </c>
      <c r="G36" s="16"/>
      <c r="H36" s="13" t="s">
        <v>28</v>
      </c>
      <c r="J36" s="2" t="s">
        <v>14</v>
      </c>
      <c r="K36" s="9"/>
      <c r="L36" s="10"/>
    </row>
    <row r="37" spans="1:16" customFormat="1" ht="22.5" x14ac:dyDescent="0.25">
      <c r="A37" s="11">
        <f>IF(J37&lt;&gt;"",COUNTA(J$1:J37),"")</f>
        <v>28</v>
      </c>
      <c r="B37" s="12" t="s">
        <v>95</v>
      </c>
      <c r="C37" s="13" t="s">
        <v>96</v>
      </c>
      <c r="D37" s="14" t="s">
        <v>80</v>
      </c>
      <c r="E37" s="17">
        <v>1E-3</v>
      </c>
      <c r="F37" s="13" t="s">
        <v>12</v>
      </c>
      <c r="G37" s="16"/>
      <c r="H37" s="13" t="s">
        <v>28</v>
      </c>
      <c r="J37" s="2" t="s">
        <v>14</v>
      </c>
      <c r="K37" s="9"/>
      <c r="L37" s="10"/>
    </row>
    <row r="38" spans="1:16" customFormat="1" ht="39" customHeight="1" x14ac:dyDescent="0.25">
      <c r="B38" s="21"/>
      <c r="C38" s="21"/>
      <c r="D38" s="21"/>
      <c r="E38" s="21"/>
      <c r="F38" s="21"/>
      <c r="G38" s="21"/>
      <c r="H38" s="21"/>
    </row>
    <row r="39" spans="1:16" s="22" customFormat="1" ht="15" x14ac:dyDescent="0.25">
      <c r="A39" s="23"/>
      <c r="B39" s="24" t="s">
        <v>97</v>
      </c>
      <c r="C39" s="34" t="s">
        <v>98</v>
      </c>
      <c r="D39" s="34"/>
      <c r="E39" s="34"/>
      <c r="F39" s="35" t="s">
        <v>99</v>
      </c>
      <c r="G39" s="35"/>
      <c r="H39" s="35"/>
      <c r="I39"/>
      <c r="J39"/>
      <c r="K39" s="25"/>
      <c r="L39" s="25"/>
      <c r="M39" s="25" t="s">
        <v>98</v>
      </c>
      <c r="N39" s="25" t="s">
        <v>99</v>
      </c>
      <c r="O39" s="25"/>
      <c r="P39" s="25"/>
    </row>
    <row r="40" spans="1:16" s="22" customFormat="1" ht="19.5" customHeight="1" x14ac:dyDescent="0.2">
      <c r="A40" s="23"/>
      <c r="B40" s="26"/>
      <c r="C40" s="36" t="s">
        <v>100</v>
      </c>
      <c r="D40" s="36"/>
      <c r="E40" s="36"/>
      <c r="F40" s="36"/>
      <c r="G40" s="36"/>
      <c r="H40" s="36"/>
      <c r="K40" s="25"/>
      <c r="L40" s="25"/>
      <c r="M40" s="25"/>
      <c r="N40" s="25"/>
      <c r="O40" s="25"/>
      <c r="P40" s="25"/>
    </row>
    <row r="41" spans="1:16" s="22" customFormat="1" ht="15" x14ac:dyDescent="0.25">
      <c r="A41" s="23"/>
      <c r="B41" s="24" t="s">
        <v>101</v>
      </c>
      <c r="C41" s="34"/>
      <c r="D41" s="34"/>
      <c r="E41" s="34"/>
      <c r="F41" s="35"/>
      <c r="G41" s="35"/>
      <c r="H41" s="35"/>
      <c r="I41"/>
      <c r="J41"/>
      <c r="K41" s="25"/>
      <c r="L41" s="25"/>
      <c r="M41" s="25"/>
      <c r="N41" s="25"/>
      <c r="O41" s="25" t="s">
        <v>102</v>
      </c>
      <c r="P41" s="25" t="s">
        <v>102</v>
      </c>
    </row>
    <row r="42" spans="1:16" s="22" customFormat="1" ht="19.5" customHeight="1" x14ac:dyDescent="0.2">
      <c r="A42" s="23"/>
      <c r="C42" s="36" t="s">
        <v>100</v>
      </c>
      <c r="D42" s="36"/>
      <c r="E42" s="36"/>
      <c r="F42" s="36"/>
      <c r="G42" s="36"/>
      <c r="H42" s="36"/>
      <c r="K42" s="25"/>
      <c r="L42" s="25"/>
      <c r="M42" s="25"/>
      <c r="N42" s="25"/>
      <c r="O42" s="25"/>
      <c r="P42" s="25"/>
    </row>
    <row r="44" spans="1:16" customFormat="1" ht="15" x14ac:dyDescent="0.25">
      <c r="B44" s="27"/>
      <c r="D44" s="27"/>
      <c r="F44" s="27"/>
    </row>
  </sheetData>
  <mergeCells count="13">
    <mergeCell ref="C42:H42"/>
    <mergeCell ref="A3:H3"/>
    <mergeCell ref="A28:H28"/>
    <mergeCell ref="C39:E39"/>
    <mergeCell ref="F39:H39"/>
    <mergeCell ref="C40:H40"/>
    <mergeCell ref="C41:E41"/>
    <mergeCell ref="F41:H41"/>
    <mergeCell ref="A2:H2"/>
    <mergeCell ref="G5:H5"/>
    <mergeCell ref="G6:H6"/>
    <mergeCell ref="A7:H7"/>
    <mergeCell ref="A8:H8"/>
  </mergeCells>
  <printOptions horizontalCentered="1"/>
  <pageMargins left="0.69999998807907104" right="0.69999998807907104" top="0.75" bottom="0.75" header="0.30000001192092901" footer="0.30000001192092901"/>
  <pageSetup paperSize="9" scale="94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Электроснабжение кот 16 с ндс б</vt:lpstr>
      <vt:lpstr>'Электроснабжение кот 16 с ндс б'!Заголовки_для_печати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Ильдар</dc:creator>
  <cp:lastModifiedBy>Ильдар</cp:lastModifiedBy>
  <cp:lastPrinted>2023-03-20T08:17:53Z</cp:lastPrinted>
  <dcterms:created xsi:type="dcterms:W3CDTF">2020-09-30T08:50:27Z</dcterms:created>
  <dcterms:modified xsi:type="dcterms:W3CDTF">2023-04-06T10:36:51Z</dcterms:modified>
</cp:coreProperties>
</file>