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4" windowWidth="23256" windowHeight="8772" activeTab="0"/>
  </bookViews>
  <sheets>
    <sheet name="Лист1" sheetId="1" r:id="rId1"/>
  </sheets>
  <definedNames>
    <definedName name="_GoBack" localSheetId="0">'Лист1'!$B$123</definedName>
    <definedName name="_xlnm.Print_Area" localSheetId="0">'Лист1'!$A$1:$L$88</definedName>
  </definedNames>
  <calcPr fullCalcOnLoad="1"/>
</workbook>
</file>

<file path=xl/sharedStrings.xml><?xml version="1.0" encoding="utf-8"?>
<sst xmlns="http://schemas.openxmlformats.org/spreadsheetml/2006/main" count="244" uniqueCount="99">
  <si>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</si>
  <si>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</si>
  <si>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</si>
  <si>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</si>
  <si>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</si>
  <si>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</si>
  <si>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</si>
  <si>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</si>
  <si>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</si>
  <si>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</si>
  <si>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</si>
  <si>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</si>
  <si>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</si>
  <si>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</si>
  <si>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</si>
  <si>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</si>
  <si>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</si>
  <si>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</si>
  <si>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</si>
  <si>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</si>
  <si>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</si>
  <si>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</si>
  <si>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>Предохранитель ПН-2-250</t>
  </si>
  <si>
    <t>Предохранитель ПН-2-400</t>
  </si>
  <si>
    <t>Предохранитель ПН-2-630</t>
  </si>
  <si>
    <t>Плавкая вставка НПН2-60 63 А</t>
  </si>
  <si>
    <t>Патрон (предохранитель) ПН 01-10 У3 10 кВ</t>
  </si>
  <si>
    <t>Предохранитель ПКТ 102-6-40-31,5 У3</t>
  </si>
  <si>
    <t>Предохранитель ПКТ 102-6-50-31,5 У3</t>
  </si>
  <si>
    <t>Предохранитель ПКТ 102-6-80-20 У3</t>
  </si>
  <si>
    <t>СИП Лента бандажная ЛМ-50</t>
  </si>
  <si>
    <t>Скрепа с зубьями для бандажной ленты COT36</t>
  </si>
  <si>
    <t>Зажим анкерный SO118.1201S</t>
  </si>
  <si>
    <t>Зажим универсальный PA-4*(10-50)</t>
  </si>
  <si>
    <t>Зажим поддерживающий SO270</t>
  </si>
  <si>
    <t>Крюк бандажный SOT29.10</t>
  </si>
  <si>
    <t>Зажим прокалывающий ответвительный P2X-95</t>
  </si>
  <si>
    <t>Крепление фасадное КФК12-47.1 (SO90.1, SF 10, BRPF 70-150-1F) IEK</t>
  </si>
  <si>
    <t>Наконечник медный луженый ТМЛ 16-8-6</t>
  </si>
  <si>
    <t>Наконечник медный луженый ТМЛ 25-8-8</t>
  </si>
  <si>
    <t>Наконечник медный луженый ТМЛ 35-8-10</t>
  </si>
  <si>
    <t>Наконечник медный луженый ТМЛ 50-10-11</t>
  </si>
  <si>
    <t>Наконечник медный луженый ТМЛ 70-10-13</t>
  </si>
  <si>
    <t>Наконечник медный луженый ТМЛ 95-10-15</t>
  </si>
  <si>
    <t>Наконечник медный луженый ТМЛ 120-12-17</t>
  </si>
  <si>
    <t>Гильза кабельная алюминиевая ГА 16-5,4</t>
  </si>
  <si>
    <t>Гильза кабельная алюминиевая ГА 25-7,1</t>
  </si>
  <si>
    <t>Гильза кабельная алюминиевая ГА 35-8</t>
  </si>
  <si>
    <t>Гильза кабельная алюминиевая ГА 50-9</t>
  </si>
  <si>
    <t>Гильза алюминиевая ГА-70</t>
  </si>
  <si>
    <t>Гильза кабельная алюминиевая ГА 95-13</t>
  </si>
  <si>
    <t>Гильза алюминиевая ГА-120</t>
  </si>
  <si>
    <t>Соединитель болтовой покрытый никелем 2СБн (70-120)</t>
  </si>
  <si>
    <t>Гильза кабельная ГСП 150-240 со срывными болтами</t>
  </si>
  <si>
    <t>Гильза медная луженая ГМЛ 16-6</t>
  </si>
  <si>
    <t>Гильза медная луженая ГМЛ 25-8</t>
  </si>
  <si>
    <t>Гильза медная луженая ГМЛ 35-10</t>
  </si>
  <si>
    <t>Гильза медная луженая ГМЛ 50-11</t>
  </si>
  <si>
    <t>Гильза медная луженая ГМЛ 70-13</t>
  </si>
  <si>
    <t>Гильза медная луженая ГМЛ 95-15</t>
  </si>
  <si>
    <t>Гильза медная луженая ГМЛ 120-17</t>
  </si>
  <si>
    <t>Изолятор штыревой ШС-10 Е</t>
  </si>
  <si>
    <t>Вязка спиральная ВС-70/95,2</t>
  </si>
  <si>
    <t>Штырь Ш-22-200 для изоляторов ШС-10</t>
  </si>
  <si>
    <t>Колпачок К-6 для изоляторов ШФ (ШС)-10</t>
  </si>
  <si>
    <t>Колпачок К-7 для изоляторов ШФ (ШС)-10</t>
  </si>
  <si>
    <t>Зажим поддерживающий ПГН-2-6А</t>
  </si>
  <si>
    <t>Скоба СК-7-1А</t>
  </si>
  <si>
    <t>Зажим плашечный ПА-2-2 трех болтовой</t>
  </si>
  <si>
    <t>Зажим плашечный ПА-3-2 трех болтовой</t>
  </si>
  <si>
    <t>Лампа светодиодная Philips EcoFit LedTube</t>
  </si>
  <si>
    <t xml:space="preserve">Лампа светодиодная Philips EcoFit LedTube </t>
  </si>
  <si>
    <t xml:space="preserve">Лампа светодиодная 5 Вт ЕСО С35 </t>
  </si>
  <si>
    <t xml:space="preserve">Лампа светодиодная LED-СВЕЧА-deco </t>
  </si>
  <si>
    <t>Розетка штепсельная открытой установки</t>
  </si>
  <si>
    <t>Выключатель одноклавишный открытой установки</t>
  </si>
  <si>
    <t>Сжим ответвительный У731М</t>
  </si>
  <si>
    <t>Сжим ответвительный У859М</t>
  </si>
  <si>
    <t>Сжим ответвительный У870М</t>
  </si>
  <si>
    <t>Автоматический выключатель ВА47-100 125 А</t>
  </si>
  <si>
    <t>Скоба RCS-1 на ДИН-рейку для ВА88-32</t>
  </si>
  <si>
    <t>Расширенные выводы для ВА88-32 (комплект 3 шт.)</t>
  </si>
  <si>
    <t>Автоматический выключатель ВА88-35 3Р 250А</t>
  </si>
  <si>
    <t>Скоба RCS-3 на ДИН-рейку для ВА88-35</t>
  </si>
  <si>
    <t>Расширенные выводы для ВА88-35 (комплект 3 шт.)</t>
  </si>
  <si>
    <t>Батарейка щелочная Duracell, ААA</t>
  </si>
  <si>
    <t>Батарейка щелочная Duracell, АА</t>
  </si>
  <si>
    <t>Батарейка Duracell Крона 9V</t>
  </si>
  <si>
    <t xml:space="preserve">DIN-рейка </t>
  </si>
  <si>
    <t>Клемма WAGO 222-412</t>
  </si>
  <si>
    <t>Клемма WAGO 222-413</t>
  </si>
  <si>
    <t>Ремонтный комплект</t>
  </si>
  <si>
    <t>шт.</t>
  </si>
  <si>
    <t xml:space="preserve">Коммерческое предложение №1 Исх № 783 от 04.04.2023 г. </t>
  </si>
  <si>
    <t>Коммерческое предложение №2 Исх 012 от 04.04.2023 г.</t>
  </si>
  <si>
    <t>Коммерческое предложение №3 Исх № 06 от 04.04.2023 г.</t>
  </si>
  <si>
    <t>Поставка электротехнической продукции</t>
  </si>
  <si>
    <t>Ящик силовой ЯБПВУ-250А IP54</t>
  </si>
  <si>
    <t>Ящик силовой ЯБПВУ-400А IP54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</si>
</sst>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  <numFmt numFmtId="179" formatCode="#,##0.00#########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6" fillId="0" borderId="0" xfId="0" applyFont="1" applyAlignment="1">
      <alignment horizontal="justify" wrapText="1"/>
    </xf>
    <xf numFmtId="0" fontId="47" fillId="0" borderId="0" xfId="0" applyFont="1" applyAlignment="1">
      <alignment horizontal="left"/>
    </xf>
    <xf numFmtId="0" fontId="48" fillId="33" borderId="0" xfId="0" applyFont="1" applyFill="1" applyAlignment="1">
      <alignment horizontal="left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50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top" wrapText="1"/>
    </xf>
    <xf numFmtId="4" fontId="49" fillId="0" borderId="14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center" wrapText="1"/>
    </xf>
    <xf numFmtId="4" fontId="48" fillId="0" borderId="10" xfId="0" applyNumberFormat="1" applyFont="1" applyBorder="1" applyAlignment="1">
      <alignment horizontal="center" wrapText="1"/>
    </xf>
    <xf numFmtId="4" fontId="49" fillId="0" borderId="15" xfId="0" applyNumberFormat="1" applyFont="1" applyBorder="1" applyAlignment="1">
      <alignment horizontal="center" vertical="center" wrapText="1"/>
    </xf>
    <xf numFmtId="4" fontId="49" fillId="0" borderId="16" xfId="0" applyNumberFormat="1" applyFont="1" applyBorder="1" applyAlignment="1">
      <alignment horizontal="center" vertical="center" wrapText="1"/>
    </xf>
    <xf numFmtId="3" fontId="53" fillId="0" borderId="16" xfId="0" applyNumberFormat="1" applyFont="1" applyBorder="1" applyAlignment="1">
      <alignment horizontal="center" vertical="center" wrapText="1"/>
    </xf>
    <xf numFmtId="4" fontId="53" fillId="0" borderId="13" xfId="0" applyNumberFormat="1" applyFont="1" applyBorder="1" applyAlignment="1">
      <alignment horizontal="center" vertical="center" wrapText="1"/>
    </xf>
    <xf numFmtId="4" fontId="54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49" fillId="0" borderId="0" xfId="0" applyFont="1" applyAlignment="1">
      <alignment horizontal="right" wrapText="1"/>
    </xf>
    <xf numFmtId="0" fontId="49" fillId="0" borderId="0" xfId="0" applyFont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53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2" fontId="53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2" fillId="0" borderId="0" xfId="42" applyAlignment="1" applyProtection="1">
      <alignment horizontal="left"/>
      <protection/>
    </xf>
    <xf numFmtId="0" fontId="49" fillId="0" borderId="13" xfId="0" applyFont="1" applyBorder="1" applyAlignment="1">
      <alignment horizontal="left" vertical="top" wrapText="1"/>
    </xf>
    <xf numFmtId="0" fontId="49" fillId="0" borderId="18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/>
    </xf>
    <xf numFmtId="0" fontId="49" fillId="0" borderId="13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49" fillId="0" borderId="14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1114425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20288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25908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91700" y="2733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tabSelected="1" zoomScalePageLayoutView="0" workbookViewId="0" topLeftCell="A1">
      <selection activeCell="A1" sqref="A1:L88"/>
    </sheetView>
  </sheetViews>
  <sheetFormatPr defaultColWidth="9.140625" defaultRowHeight="15"/>
  <cols>
    <col min="1" max="1" width="3.421875" style="10" customWidth="1"/>
    <col min="2" max="2" width="32.57421875" style="10" customWidth="1"/>
    <col min="3" max="3" width="12.421875" style="10" customWidth="1"/>
    <col min="4" max="4" width="12.28125" style="10" customWidth="1"/>
    <col min="5" max="5" width="14.421875" style="10" customWidth="1"/>
    <col min="6" max="6" width="15.8515625" style="10" customWidth="1"/>
    <col min="7" max="7" width="16.421875" style="17" customWidth="1"/>
    <col min="8" max="8" width="12.421875" style="10" customWidth="1"/>
    <col min="9" max="9" width="26.421875" style="10" customWidth="1"/>
    <col min="10" max="10" width="11.140625" style="10" customWidth="1"/>
    <col min="11" max="11" width="22.7109375" style="10" customWidth="1"/>
    <col min="12" max="12" width="28.57421875" style="10" customWidth="1"/>
    <col min="13" max="13" width="22.28125" style="10" customWidth="1"/>
    <col min="14" max="16384" width="9.140625" style="10" customWidth="1"/>
  </cols>
  <sheetData>
    <row r="1" spans="1:12" ht="1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5"/>
    </row>
    <row r="2" spans="1:12" ht="1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"/>
    </row>
    <row r="3" spans="1:12" ht="25.5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6"/>
    </row>
    <row r="4" spans="1:12" s="19" customFormat="1" ht="25.5" customHeight="1">
      <c r="A4" s="45" t="s">
        <v>19</v>
      </c>
      <c r="B4" s="45"/>
      <c r="C4" s="45"/>
      <c r="D4" s="45"/>
      <c r="E4" s="52" t="s">
        <v>96</v>
      </c>
      <c r="F4" s="53"/>
      <c r="G4" s="53"/>
      <c r="H4" s="53"/>
      <c r="I4" s="53"/>
      <c r="J4" s="53"/>
      <c r="K4" s="53"/>
      <c r="L4" s="54"/>
    </row>
    <row r="5" spans="1:12" s="19" customFormat="1" ht="25.5" customHeight="1">
      <c r="A5" s="55" t="s">
        <v>20</v>
      </c>
      <c r="B5" s="55"/>
      <c r="C5" s="55"/>
      <c r="D5" s="55"/>
      <c r="E5" s="56" t="s">
        <v>21</v>
      </c>
      <c r="F5" s="57"/>
      <c r="G5" s="57"/>
      <c r="H5" s="57"/>
      <c r="I5" s="57"/>
      <c r="J5" s="57"/>
      <c r="K5" s="57"/>
      <c r="L5" s="58"/>
    </row>
    <row r="6" spans="1:12" s="19" customFormat="1" ht="25.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6"/>
    </row>
    <row r="7" spans="1:12" ht="113.25" customHeight="1">
      <c r="A7" s="13" t="s">
        <v>8</v>
      </c>
      <c r="B7" s="25" t="s">
        <v>2</v>
      </c>
      <c r="C7" s="25" t="s">
        <v>17</v>
      </c>
      <c r="D7" s="25" t="s">
        <v>16</v>
      </c>
      <c r="E7" s="13" t="s">
        <v>93</v>
      </c>
      <c r="F7" s="13" t="s">
        <v>94</v>
      </c>
      <c r="G7" s="13" t="s">
        <v>95</v>
      </c>
      <c r="H7" s="13" t="s">
        <v>3</v>
      </c>
      <c r="I7" s="13" t="s">
        <v>18</v>
      </c>
      <c r="J7" s="13" t="s">
        <v>4</v>
      </c>
      <c r="K7" s="13" t="s">
        <v>5</v>
      </c>
      <c r="L7" s="13"/>
    </row>
    <row r="8" spans="1:13" s="18" customFormat="1" ht="30" customHeight="1">
      <c r="A8" s="29">
        <v>1</v>
      </c>
      <c r="B8" s="26" t="s">
        <v>22</v>
      </c>
      <c r="C8" s="28" t="s">
        <v>92</v>
      </c>
      <c r="D8" s="28">
        <v>200</v>
      </c>
      <c r="E8" s="30">
        <v>183.23</v>
      </c>
      <c r="F8" s="31">
        <v>187.1</v>
      </c>
      <c r="G8" s="31">
        <v>185.23</v>
      </c>
      <c r="H8" s="32">
        <f>ROUND(AVERAGE(E8,F8,G8),2)</f>
        <v>185.19</v>
      </c>
      <c r="I8" s="31">
        <f>ROUND(STDEV(E8:G8),2)</f>
        <v>1.94</v>
      </c>
      <c r="J8" s="33">
        <f>ROUND(I8/H8*100,2)</f>
        <v>1.05</v>
      </c>
      <c r="K8" s="33" t="s">
        <v>15</v>
      </c>
      <c r="L8" s="31">
        <f>ROUND(H8*D8,2)</f>
        <v>37038</v>
      </c>
      <c r="M8" s="23"/>
    </row>
    <row r="9" spans="1:13" s="24" customFormat="1" ht="30" customHeight="1">
      <c r="A9" s="29">
        <v>2</v>
      </c>
      <c r="B9" s="26" t="s">
        <v>23</v>
      </c>
      <c r="C9" s="28" t="s">
        <v>92</v>
      </c>
      <c r="D9" s="28">
        <v>100</v>
      </c>
      <c r="E9" s="30">
        <v>936.74</v>
      </c>
      <c r="F9" s="31">
        <v>956.51</v>
      </c>
      <c r="G9" s="31">
        <v>946.94</v>
      </c>
      <c r="H9" s="32">
        <f aca="true" t="shared" si="0" ref="H9:H72">ROUND(AVERAGE(E9,F9,G9),2)</f>
        <v>946.73</v>
      </c>
      <c r="I9" s="31">
        <f aca="true" t="shared" si="1" ref="I9:I72">ROUND(STDEV(E9:G9),2)</f>
        <v>9.89</v>
      </c>
      <c r="J9" s="33">
        <f aca="true" t="shared" si="2" ref="J9:J72">ROUND(I9/H9*100,2)</f>
        <v>1.04</v>
      </c>
      <c r="K9" s="33" t="s">
        <v>15</v>
      </c>
      <c r="L9" s="31">
        <f aca="true" t="shared" si="3" ref="L9:L72">ROUND(H9*D9,2)</f>
        <v>94673</v>
      </c>
      <c r="M9" s="23"/>
    </row>
    <row r="10" spans="1:13" s="24" customFormat="1" ht="30" customHeight="1">
      <c r="A10" s="29">
        <v>3</v>
      </c>
      <c r="B10" s="26" t="s">
        <v>24</v>
      </c>
      <c r="C10" s="28" t="s">
        <v>92</v>
      </c>
      <c r="D10" s="28">
        <v>10</v>
      </c>
      <c r="E10" s="30">
        <v>1869.85</v>
      </c>
      <c r="F10" s="31">
        <v>1909.3</v>
      </c>
      <c r="G10" s="31">
        <v>1890.21</v>
      </c>
      <c r="H10" s="32">
        <f t="shared" si="0"/>
        <v>1889.79</v>
      </c>
      <c r="I10" s="31">
        <f t="shared" si="1"/>
        <v>19.73</v>
      </c>
      <c r="J10" s="33">
        <f t="shared" si="2"/>
        <v>1.04</v>
      </c>
      <c r="K10" s="33" t="s">
        <v>15</v>
      </c>
      <c r="L10" s="31">
        <f t="shared" si="3"/>
        <v>18897.9</v>
      </c>
      <c r="M10" s="23"/>
    </row>
    <row r="11" spans="1:13" s="24" customFormat="1" ht="30" customHeight="1">
      <c r="A11" s="29">
        <v>4</v>
      </c>
      <c r="B11" s="26" t="s">
        <v>25</v>
      </c>
      <c r="C11" s="28" t="s">
        <v>92</v>
      </c>
      <c r="D11" s="28">
        <v>100</v>
      </c>
      <c r="E11" s="30">
        <v>204.23</v>
      </c>
      <c r="F11" s="31">
        <v>208.54</v>
      </c>
      <c r="G11" s="31">
        <v>206.45</v>
      </c>
      <c r="H11" s="32">
        <f t="shared" si="0"/>
        <v>206.41</v>
      </c>
      <c r="I11" s="31">
        <f t="shared" si="1"/>
        <v>2.16</v>
      </c>
      <c r="J11" s="33">
        <f t="shared" si="2"/>
        <v>1.05</v>
      </c>
      <c r="K11" s="33" t="s">
        <v>15</v>
      </c>
      <c r="L11" s="31">
        <f t="shared" si="3"/>
        <v>20641</v>
      </c>
      <c r="M11" s="23"/>
    </row>
    <row r="12" spans="1:13" s="24" customFormat="1" ht="30" customHeight="1">
      <c r="A12" s="29">
        <v>5</v>
      </c>
      <c r="B12" s="26" t="s">
        <v>26</v>
      </c>
      <c r="C12" s="28" t="s">
        <v>92</v>
      </c>
      <c r="D12" s="28">
        <v>4</v>
      </c>
      <c r="E12" s="30">
        <v>810.7</v>
      </c>
      <c r="F12" s="31">
        <v>827.81</v>
      </c>
      <c r="G12" s="31">
        <v>819.53</v>
      </c>
      <c r="H12" s="32">
        <f t="shared" si="0"/>
        <v>819.35</v>
      </c>
      <c r="I12" s="31">
        <f t="shared" si="1"/>
        <v>8.56</v>
      </c>
      <c r="J12" s="33">
        <f t="shared" si="2"/>
        <v>1.04</v>
      </c>
      <c r="K12" s="33" t="s">
        <v>15</v>
      </c>
      <c r="L12" s="31">
        <f t="shared" si="3"/>
        <v>3277.4</v>
      </c>
      <c r="M12" s="23"/>
    </row>
    <row r="13" spans="1:13" s="24" customFormat="1" ht="30" customHeight="1">
      <c r="A13" s="29">
        <v>6</v>
      </c>
      <c r="B13" s="26" t="s">
        <v>27</v>
      </c>
      <c r="C13" s="28" t="s">
        <v>92</v>
      </c>
      <c r="D13" s="28">
        <v>6</v>
      </c>
      <c r="E13" s="30">
        <v>1558.56</v>
      </c>
      <c r="F13" s="31">
        <v>1591.45</v>
      </c>
      <c r="G13" s="31">
        <v>1575.54</v>
      </c>
      <c r="H13" s="32">
        <f t="shared" si="0"/>
        <v>1575.18</v>
      </c>
      <c r="I13" s="31">
        <f t="shared" si="1"/>
        <v>16.45</v>
      </c>
      <c r="J13" s="33">
        <f t="shared" si="2"/>
        <v>1.04</v>
      </c>
      <c r="K13" s="33" t="s">
        <v>15</v>
      </c>
      <c r="L13" s="31">
        <f t="shared" si="3"/>
        <v>9451.08</v>
      </c>
      <c r="M13" s="23"/>
    </row>
    <row r="14" spans="1:13" s="24" customFormat="1" ht="30" customHeight="1">
      <c r="A14" s="29">
        <v>7</v>
      </c>
      <c r="B14" s="26" t="s">
        <v>28</v>
      </c>
      <c r="C14" s="28" t="s">
        <v>92</v>
      </c>
      <c r="D14" s="28">
        <v>6</v>
      </c>
      <c r="E14" s="30">
        <v>3030.77</v>
      </c>
      <c r="F14" s="31">
        <v>3094.72</v>
      </c>
      <c r="G14" s="31">
        <v>3063.77</v>
      </c>
      <c r="H14" s="32">
        <f t="shared" si="0"/>
        <v>3063.09</v>
      </c>
      <c r="I14" s="31">
        <f t="shared" si="1"/>
        <v>31.98</v>
      </c>
      <c r="J14" s="33">
        <f t="shared" si="2"/>
        <v>1.04</v>
      </c>
      <c r="K14" s="33" t="s">
        <v>15</v>
      </c>
      <c r="L14" s="31">
        <f t="shared" si="3"/>
        <v>18378.54</v>
      </c>
      <c r="M14" s="23"/>
    </row>
    <row r="15" spans="1:13" s="24" customFormat="1" ht="30" customHeight="1">
      <c r="A15" s="29">
        <v>8</v>
      </c>
      <c r="B15" s="26" t="s">
        <v>29</v>
      </c>
      <c r="C15" s="28" t="s">
        <v>92</v>
      </c>
      <c r="D15" s="28">
        <v>6</v>
      </c>
      <c r="E15" s="30">
        <v>3030.77</v>
      </c>
      <c r="F15" s="31">
        <v>3094.72</v>
      </c>
      <c r="G15" s="31">
        <v>3063.77</v>
      </c>
      <c r="H15" s="32">
        <f t="shared" si="0"/>
        <v>3063.09</v>
      </c>
      <c r="I15" s="31">
        <f t="shared" si="1"/>
        <v>31.98</v>
      </c>
      <c r="J15" s="33">
        <f t="shared" si="2"/>
        <v>1.04</v>
      </c>
      <c r="K15" s="33" t="s">
        <v>15</v>
      </c>
      <c r="L15" s="31">
        <f t="shared" si="3"/>
        <v>18378.54</v>
      </c>
      <c r="M15" s="23"/>
    </row>
    <row r="16" spans="1:13" s="24" customFormat="1" ht="30" customHeight="1">
      <c r="A16" s="29">
        <v>9</v>
      </c>
      <c r="B16" s="26" t="s">
        <v>30</v>
      </c>
      <c r="C16" s="28" t="s">
        <v>92</v>
      </c>
      <c r="D16" s="28">
        <v>6</v>
      </c>
      <c r="E16" s="30">
        <v>1563.49</v>
      </c>
      <c r="F16" s="31">
        <v>1596.48</v>
      </c>
      <c r="G16" s="31">
        <v>1580.52</v>
      </c>
      <c r="H16" s="32">
        <f t="shared" si="0"/>
        <v>1580.16</v>
      </c>
      <c r="I16" s="31">
        <f t="shared" si="1"/>
        <v>16.5</v>
      </c>
      <c r="J16" s="33">
        <f t="shared" si="2"/>
        <v>1.04</v>
      </c>
      <c r="K16" s="33" t="s">
        <v>15</v>
      </c>
      <c r="L16" s="31">
        <f t="shared" si="3"/>
        <v>9480.96</v>
      </c>
      <c r="M16" s="23"/>
    </row>
    <row r="17" spans="1:13" s="24" customFormat="1" ht="30" customHeight="1">
      <c r="A17" s="29">
        <v>10</v>
      </c>
      <c r="B17" s="26" t="s">
        <v>31</v>
      </c>
      <c r="C17" s="28" t="s">
        <v>92</v>
      </c>
      <c r="D17" s="28">
        <v>400</v>
      </c>
      <c r="E17" s="30">
        <v>7.33</v>
      </c>
      <c r="F17" s="31">
        <v>7.48</v>
      </c>
      <c r="G17" s="31">
        <v>7.41</v>
      </c>
      <c r="H17" s="32">
        <f t="shared" si="0"/>
        <v>7.41</v>
      </c>
      <c r="I17" s="31">
        <f t="shared" si="1"/>
        <v>0.08</v>
      </c>
      <c r="J17" s="33">
        <f t="shared" si="2"/>
        <v>1.08</v>
      </c>
      <c r="K17" s="33" t="s">
        <v>15</v>
      </c>
      <c r="L17" s="31">
        <f t="shared" si="3"/>
        <v>2964</v>
      </c>
      <c r="M17" s="23"/>
    </row>
    <row r="18" spans="1:13" s="24" customFormat="1" ht="30" customHeight="1">
      <c r="A18" s="29">
        <v>11</v>
      </c>
      <c r="B18" s="26" t="s">
        <v>32</v>
      </c>
      <c r="C18" s="28" t="s">
        <v>92</v>
      </c>
      <c r="D18" s="28">
        <v>20</v>
      </c>
      <c r="E18" s="30">
        <v>458.72</v>
      </c>
      <c r="F18" s="31">
        <v>468.4</v>
      </c>
      <c r="G18" s="31">
        <v>463.72</v>
      </c>
      <c r="H18" s="32">
        <f t="shared" si="0"/>
        <v>463.61</v>
      </c>
      <c r="I18" s="31">
        <f t="shared" si="1"/>
        <v>4.84</v>
      </c>
      <c r="J18" s="33">
        <f t="shared" si="2"/>
        <v>1.04</v>
      </c>
      <c r="K18" s="33" t="s">
        <v>15</v>
      </c>
      <c r="L18" s="31">
        <f t="shared" si="3"/>
        <v>9272.2</v>
      </c>
      <c r="M18" s="23"/>
    </row>
    <row r="19" spans="1:13" s="24" customFormat="1" ht="30" customHeight="1">
      <c r="A19" s="29">
        <v>12</v>
      </c>
      <c r="B19" s="26" t="s">
        <v>33</v>
      </c>
      <c r="C19" s="28" t="s">
        <v>92</v>
      </c>
      <c r="D19" s="28">
        <v>200</v>
      </c>
      <c r="E19" s="30">
        <v>137.62</v>
      </c>
      <c r="F19" s="31">
        <v>140.52</v>
      </c>
      <c r="G19" s="31">
        <v>139.11</v>
      </c>
      <c r="H19" s="32">
        <f t="shared" si="0"/>
        <v>139.08</v>
      </c>
      <c r="I19" s="31">
        <f t="shared" si="1"/>
        <v>1.45</v>
      </c>
      <c r="J19" s="33">
        <f t="shared" si="2"/>
        <v>1.04</v>
      </c>
      <c r="K19" s="33" t="s">
        <v>15</v>
      </c>
      <c r="L19" s="31">
        <f t="shared" si="3"/>
        <v>27816</v>
      </c>
      <c r="M19" s="23"/>
    </row>
    <row r="20" spans="1:13" s="24" customFormat="1" ht="30" customHeight="1">
      <c r="A20" s="29">
        <v>13</v>
      </c>
      <c r="B20" s="26" t="s">
        <v>34</v>
      </c>
      <c r="C20" s="28" t="s">
        <v>92</v>
      </c>
      <c r="D20" s="28">
        <v>40</v>
      </c>
      <c r="E20" s="30">
        <v>142.2</v>
      </c>
      <c r="F20" s="31">
        <v>145.2</v>
      </c>
      <c r="G20" s="31">
        <v>143.75</v>
      </c>
      <c r="H20" s="32">
        <f t="shared" si="0"/>
        <v>143.72</v>
      </c>
      <c r="I20" s="31">
        <f t="shared" si="1"/>
        <v>1.5</v>
      </c>
      <c r="J20" s="33">
        <f t="shared" si="2"/>
        <v>1.04</v>
      </c>
      <c r="K20" s="33" t="s">
        <v>15</v>
      </c>
      <c r="L20" s="31">
        <f t="shared" si="3"/>
        <v>5748.8</v>
      </c>
      <c r="M20" s="23"/>
    </row>
    <row r="21" spans="1:13" s="24" customFormat="1" ht="30" customHeight="1">
      <c r="A21" s="29">
        <v>14</v>
      </c>
      <c r="B21" s="26" t="s">
        <v>35</v>
      </c>
      <c r="C21" s="28" t="s">
        <v>92</v>
      </c>
      <c r="D21" s="28">
        <v>60</v>
      </c>
      <c r="E21" s="30">
        <v>149.08</v>
      </c>
      <c r="F21" s="31">
        <v>152.23</v>
      </c>
      <c r="G21" s="31">
        <v>150.71</v>
      </c>
      <c r="H21" s="32">
        <f t="shared" si="0"/>
        <v>150.67</v>
      </c>
      <c r="I21" s="31">
        <f t="shared" si="1"/>
        <v>1.58</v>
      </c>
      <c r="J21" s="33">
        <f t="shared" si="2"/>
        <v>1.05</v>
      </c>
      <c r="K21" s="33" t="s">
        <v>15</v>
      </c>
      <c r="L21" s="31">
        <f t="shared" si="3"/>
        <v>9040.2</v>
      </c>
      <c r="M21" s="23"/>
    </row>
    <row r="22" spans="1:13" s="24" customFormat="1" ht="30" customHeight="1">
      <c r="A22" s="29">
        <v>15</v>
      </c>
      <c r="B22" s="26" t="s">
        <v>36</v>
      </c>
      <c r="C22" s="28" t="s">
        <v>92</v>
      </c>
      <c r="D22" s="28">
        <v>400</v>
      </c>
      <c r="E22" s="30">
        <v>97.48</v>
      </c>
      <c r="F22" s="31">
        <v>99.54</v>
      </c>
      <c r="G22" s="31">
        <v>98.54</v>
      </c>
      <c r="H22" s="32">
        <f t="shared" si="0"/>
        <v>98.52</v>
      </c>
      <c r="I22" s="31">
        <f t="shared" si="1"/>
        <v>1.03</v>
      </c>
      <c r="J22" s="33">
        <f t="shared" si="2"/>
        <v>1.05</v>
      </c>
      <c r="K22" s="33" t="s">
        <v>15</v>
      </c>
      <c r="L22" s="31">
        <f t="shared" si="3"/>
        <v>39408</v>
      </c>
      <c r="M22" s="23"/>
    </row>
    <row r="23" spans="1:13" s="24" customFormat="1" ht="30" customHeight="1">
      <c r="A23" s="29">
        <v>16</v>
      </c>
      <c r="B23" s="26" t="s">
        <v>37</v>
      </c>
      <c r="C23" s="28" t="s">
        <v>92</v>
      </c>
      <c r="D23" s="28">
        <v>100</v>
      </c>
      <c r="E23" s="30">
        <v>32.11</v>
      </c>
      <c r="F23" s="31">
        <v>32.79</v>
      </c>
      <c r="G23" s="31">
        <v>32.46</v>
      </c>
      <c r="H23" s="32">
        <f t="shared" si="0"/>
        <v>32.45</v>
      </c>
      <c r="I23" s="31">
        <f t="shared" si="1"/>
        <v>0.34</v>
      </c>
      <c r="J23" s="33">
        <f t="shared" si="2"/>
        <v>1.05</v>
      </c>
      <c r="K23" s="33" t="s">
        <v>15</v>
      </c>
      <c r="L23" s="31">
        <f t="shared" si="3"/>
        <v>3245</v>
      </c>
      <c r="M23" s="23"/>
    </row>
    <row r="24" spans="1:13" s="24" customFormat="1" ht="30" customHeight="1">
      <c r="A24" s="29">
        <v>17</v>
      </c>
      <c r="B24" s="26" t="s">
        <v>38</v>
      </c>
      <c r="C24" s="28" t="s">
        <v>92</v>
      </c>
      <c r="D24" s="28">
        <v>100</v>
      </c>
      <c r="E24" s="30">
        <v>25.52</v>
      </c>
      <c r="F24" s="31">
        <v>26.06</v>
      </c>
      <c r="G24" s="31">
        <v>25.8</v>
      </c>
      <c r="H24" s="32">
        <f t="shared" si="0"/>
        <v>25.79</v>
      </c>
      <c r="I24" s="31">
        <f t="shared" si="1"/>
        <v>0.27</v>
      </c>
      <c r="J24" s="33">
        <f t="shared" si="2"/>
        <v>1.05</v>
      </c>
      <c r="K24" s="33" t="s">
        <v>15</v>
      </c>
      <c r="L24" s="31">
        <f t="shared" si="3"/>
        <v>2579</v>
      </c>
      <c r="M24" s="23"/>
    </row>
    <row r="25" spans="1:13" s="24" customFormat="1" ht="30" customHeight="1">
      <c r="A25" s="29">
        <v>18</v>
      </c>
      <c r="B25" s="26" t="s">
        <v>39</v>
      </c>
      <c r="C25" s="28" t="s">
        <v>92</v>
      </c>
      <c r="D25" s="28">
        <v>100</v>
      </c>
      <c r="E25" s="30">
        <v>39.54</v>
      </c>
      <c r="F25" s="31">
        <v>40.37</v>
      </c>
      <c r="G25" s="31">
        <v>39.97</v>
      </c>
      <c r="H25" s="32">
        <f t="shared" si="0"/>
        <v>39.96</v>
      </c>
      <c r="I25" s="31">
        <f t="shared" si="1"/>
        <v>0.42</v>
      </c>
      <c r="J25" s="33">
        <f t="shared" si="2"/>
        <v>1.05</v>
      </c>
      <c r="K25" s="33" t="s">
        <v>15</v>
      </c>
      <c r="L25" s="31">
        <f t="shared" si="3"/>
        <v>3996</v>
      </c>
      <c r="M25" s="23"/>
    </row>
    <row r="26" spans="1:13" s="24" customFormat="1" ht="30" customHeight="1">
      <c r="A26" s="29">
        <v>19</v>
      </c>
      <c r="B26" s="26" t="s">
        <v>40</v>
      </c>
      <c r="C26" s="28" t="s">
        <v>92</v>
      </c>
      <c r="D26" s="28">
        <v>100</v>
      </c>
      <c r="E26" s="30">
        <v>60.11</v>
      </c>
      <c r="F26" s="31">
        <v>61.38</v>
      </c>
      <c r="G26" s="31">
        <v>60.77</v>
      </c>
      <c r="H26" s="32">
        <f t="shared" si="0"/>
        <v>60.75</v>
      </c>
      <c r="I26" s="31">
        <f t="shared" si="1"/>
        <v>0.64</v>
      </c>
      <c r="J26" s="33">
        <f t="shared" si="2"/>
        <v>1.05</v>
      </c>
      <c r="K26" s="33" t="s">
        <v>15</v>
      </c>
      <c r="L26" s="31">
        <f t="shared" si="3"/>
        <v>6075</v>
      </c>
      <c r="M26" s="23"/>
    </row>
    <row r="27" spans="1:13" s="24" customFormat="1" ht="30" customHeight="1">
      <c r="A27" s="29">
        <v>20</v>
      </c>
      <c r="B27" s="26" t="s">
        <v>41</v>
      </c>
      <c r="C27" s="28" t="s">
        <v>92</v>
      </c>
      <c r="D27" s="28">
        <v>100</v>
      </c>
      <c r="E27" s="30">
        <v>65.73</v>
      </c>
      <c r="F27" s="31">
        <v>67.12</v>
      </c>
      <c r="G27" s="31">
        <v>66.45</v>
      </c>
      <c r="H27" s="32">
        <f t="shared" si="0"/>
        <v>66.43</v>
      </c>
      <c r="I27" s="31">
        <f t="shared" si="1"/>
        <v>0.7</v>
      </c>
      <c r="J27" s="33">
        <f t="shared" si="2"/>
        <v>1.05</v>
      </c>
      <c r="K27" s="33" t="s">
        <v>15</v>
      </c>
      <c r="L27" s="31">
        <f t="shared" si="3"/>
        <v>6643</v>
      </c>
      <c r="M27" s="23"/>
    </row>
    <row r="28" spans="1:13" s="24" customFormat="1" ht="30" customHeight="1">
      <c r="A28" s="29">
        <v>21</v>
      </c>
      <c r="B28" s="26" t="s">
        <v>42</v>
      </c>
      <c r="C28" s="28" t="s">
        <v>92</v>
      </c>
      <c r="D28" s="28">
        <v>100</v>
      </c>
      <c r="E28" s="30">
        <v>77.17</v>
      </c>
      <c r="F28" s="31">
        <v>78.8</v>
      </c>
      <c r="G28" s="31">
        <v>78.01</v>
      </c>
      <c r="H28" s="32">
        <f t="shared" si="0"/>
        <v>77.99</v>
      </c>
      <c r="I28" s="31">
        <f t="shared" si="1"/>
        <v>0.82</v>
      </c>
      <c r="J28" s="33">
        <f t="shared" si="2"/>
        <v>1.05</v>
      </c>
      <c r="K28" s="33" t="s">
        <v>15</v>
      </c>
      <c r="L28" s="31">
        <f t="shared" si="3"/>
        <v>7799</v>
      </c>
      <c r="M28" s="23"/>
    </row>
    <row r="29" spans="1:13" s="24" customFormat="1" ht="30" customHeight="1">
      <c r="A29" s="29">
        <v>22</v>
      </c>
      <c r="B29" s="26" t="s">
        <v>43</v>
      </c>
      <c r="C29" s="28" t="s">
        <v>92</v>
      </c>
      <c r="D29" s="28">
        <v>100</v>
      </c>
      <c r="E29" s="30">
        <v>133.65</v>
      </c>
      <c r="F29" s="31">
        <v>136.47</v>
      </c>
      <c r="G29" s="31">
        <v>135.11</v>
      </c>
      <c r="H29" s="32">
        <f t="shared" si="0"/>
        <v>135.08</v>
      </c>
      <c r="I29" s="31">
        <f t="shared" si="1"/>
        <v>1.41</v>
      </c>
      <c r="J29" s="33">
        <f t="shared" si="2"/>
        <v>1.04</v>
      </c>
      <c r="K29" s="33" t="s">
        <v>15</v>
      </c>
      <c r="L29" s="31">
        <f t="shared" si="3"/>
        <v>13508</v>
      </c>
      <c r="M29" s="23"/>
    </row>
    <row r="30" spans="1:13" s="24" customFormat="1" ht="30" customHeight="1">
      <c r="A30" s="29">
        <v>23</v>
      </c>
      <c r="B30" s="26" t="s">
        <v>44</v>
      </c>
      <c r="C30" s="28" t="s">
        <v>92</v>
      </c>
      <c r="D30" s="28">
        <v>100</v>
      </c>
      <c r="E30" s="30">
        <v>202.61</v>
      </c>
      <c r="F30" s="31">
        <v>206.89</v>
      </c>
      <c r="G30" s="31">
        <v>204.82</v>
      </c>
      <c r="H30" s="32">
        <f t="shared" si="0"/>
        <v>204.77</v>
      </c>
      <c r="I30" s="31">
        <f t="shared" si="1"/>
        <v>2.14</v>
      </c>
      <c r="J30" s="33">
        <f t="shared" si="2"/>
        <v>1.05</v>
      </c>
      <c r="K30" s="33" t="s">
        <v>15</v>
      </c>
      <c r="L30" s="31">
        <f t="shared" si="3"/>
        <v>20477</v>
      </c>
      <c r="M30" s="23"/>
    </row>
    <row r="31" spans="1:13" s="24" customFormat="1" ht="30" customHeight="1">
      <c r="A31" s="29">
        <v>24</v>
      </c>
      <c r="B31" s="26" t="s">
        <v>45</v>
      </c>
      <c r="C31" s="28" t="s">
        <v>92</v>
      </c>
      <c r="D31" s="28">
        <v>100</v>
      </c>
      <c r="E31" s="30">
        <v>10.58</v>
      </c>
      <c r="F31" s="31">
        <v>10.8</v>
      </c>
      <c r="G31" s="31">
        <v>10.69</v>
      </c>
      <c r="H31" s="32">
        <f t="shared" si="0"/>
        <v>10.69</v>
      </c>
      <c r="I31" s="31">
        <f t="shared" si="1"/>
        <v>0.11</v>
      </c>
      <c r="J31" s="33">
        <f t="shared" si="2"/>
        <v>1.03</v>
      </c>
      <c r="K31" s="33" t="s">
        <v>15</v>
      </c>
      <c r="L31" s="31">
        <f t="shared" si="3"/>
        <v>1069</v>
      </c>
      <c r="M31" s="23"/>
    </row>
    <row r="32" spans="1:13" s="24" customFormat="1" ht="30" customHeight="1">
      <c r="A32" s="29">
        <v>25</v>
      </c>
      <c r="B32" s="26" t="s">
        <v>46</v>
      </c>
      <c r="C32" s="28" t="s">
        <v>92</v>
      </c>
      <c r="D32" s="28">
        <v>100</v>
      </c>
      <c r="E32" s="30">
        <v>13.88</v>
      </c>
      <c r="F32" s="31">
        <v>14.17</v>
      </c>
      <c r="G32" s="31">
        <v>14.03</v>
      </c>
      <c r="H32" s="32">
        <f t="shared" si="0"/>
        <v>14.03</v>
      </c>
      <c r="I32" s="31">
        <f t="shared" si="1"/>
        <v>0.15</v>
      </c>
      <c r="J32" s="33">
        <f t="shared" si="2"/>
        <v>1.07</v>
      </c>
      <c r="K32" s="33" t="s">
        <v>15</v>
      </c>
      <c r="L32" s="31">
        <f t="shared" si="3"/>
        <v>1403</v>
      </c>
      <c r="M32" s="23"/>
    </row>
    <row r="33" spans="1:13" s="24" customFormat="1" ht="30" customHeight="1">
      <c r="A33" s="29">
        <v>26</v>
      </c>
      <c r="B33" s="26" t="s">
        <v>47</v>
      </c>
      <c r="C33" s="28" t="s">
        <v>92</v>
      </c>
      <c r="D33" s="28">
        <v>100</v>
      </c>
      <c r="E33" s="30">
        <v>17.6</v>
      </c>
      <c r="F33" s="31">
        <v>17.97</v>
      </c>
      <c r="G33" s="31">
        <v>17.79</v>
      </c>
      <c r="H33" s="32">
        <f t="shared" si="0"/>
        <v>17.79</v>
      </c>
      <c r="I33" s="31">
        <f t="shared" si="1"/>
        <v>0.19</v>
      </c>
      <c r="J33" s="33">
        <f t="shared" si="2"/>
        <v>1.07</v>
      </c>
      <c r="K33" s="33" t="s">
        <v>15</v>
      </c>
      <c r="L33" s="31">
        <f t="shared" si="3"/>
        <v>1779</v>
      </c>
      <c r="M33" s="23"/>
    </row>
    <row r="34" spans="1:13" s="24" customFormat="1" ht="30" customHeight="1">
      <c r="A34" s="29">
        <v>27</v>
      </c>
      <c r="B34" s="26" t="s">
        <v>48</v>
      </c>
      <c r="C34" s="28" t="s">
        <v>92</v>
      </c>
      <c r="D34" s="28">
        <v>100</v>
      </c>
      <c r="E34" s="30">
        <v>21.3</v>
      </c>
      <c r="F34" s="31">
        <v>21.75</v>
      </c>
      <c r="G34" s="31">
        <v>21.53</v>
      </c>
      <c r="H34" s="32">
        <f t="shared" si="0"/>
        <v>21.53</v>
      </c>
      <c r="I34" s="31">
        <f t="shared" si="1"/>
        <v>0.23</v>
      </c>
      <c r="J34" s="33">
        <f t="shared" si="2"/>
        <v>1.07</v>
      </c>
      <c r="K34" s="33" t="s">
        <v>15</v>
      </c>
      <c r="L34" s="31">
        <f t="shared" si="3"/>
        <v>2153</v>
      </c>
      <c r="M34" s="23"/>
    </row>
    <row r="35" spans="1:13" s="24" customFormat="1" ht="30" customHeight="1">
      <c r="A35" s="29">
        <v>28</v>
      </c>
      <c r="B35" s="26" t="s">
        <v>49</v>
      </c>
      <c r="C35" s="28" t="s">
        <v>92</v>
      </c>
      <c r="D35" s="28">
        <v>100</v>
      </c>
      <c r="E35" s="30">
        <v>25.64</v>
      </c>
      <c r="F35" s="31">
        <v>26.18</v>
      </c>
      <c r="G35" s="31">
        <v>25.92</v>
      </c>
      <c r="H35" s="32">
        <f t="shared" si="0"/>
        <v>25.91</v>
      </c>
      <c r="I35" s="31">
        <f t="shared" si="1"/>
        <v>0.27</v>
      </c>
      <c r="J35" s="33">
        <f t="shared" si="2"/>
        <v>1.04</v>
      </c>
      <c r="K35" s="33" t="s">
        <v>15</v>
      </c>
      <c r="L35" s="31">
        <f t="shared" si="3"/>
        <v>2591</v>
      </c>
      <c r="M35" s="23"/>
    </row>
    <row r="36" spans="1:13" s="24" customFormat="1" ht="30" customHeight="1">
      <c r="A36" s="29">
        <v>29</v>
      </c>
      <c r="B36" s="26" t="s">
        <v>50</v>
      </c>
      <c r="C36" s="28" t="s">
        <v>92</v>
      </c>
      <c r="D36" s="28">
        <v>100</v>
      </c>
      <c r="E36" s="30">
        <v>30.44</v>
      </c>
      <c r="F36" s="31">
        <v>31.08</v>
      </c>
      <c r="G36" s="31">
        <v>30.77</v>
      </c>
      <c r="H36" s="32">
        <f t="shared" si="0"/>
        <v>30.76</v>
      </c>
      <c r="I36" s="31">
        <f t="shared" si="1"/>
        <v>0.32</v>
      </c>
      <c r="J36" s="33">
        <f t="shared" si="2"/>
        <v>1.04</v>
      </c>
      <c r="K36" s="33" t="s">
        <v>15</v>
      </c>
      <c r="L36" s="31">
        <f t="shared" si="3"/>
        <v>3076</v>
      </c>
      <c r="M36" s="23"/>
    </row>
    <row r="37" spans="1:13" s="24" customFormat="1" ht="30" customHeight="1">
      <c r="A37" s="29">
        <v>30</v>
      </c>
      <c r="B37" s="26" t="s">
        <v>51</v>
      </c>
      <c r="C37" s="28" t="s">
        <v>92</v>
      </c>
      <c r="D37" s="28">
        <v>100</v>
      </c>
      <c r="E37" s="30">
        <v>46.67</v>
      </c>
      <c r="F37" s="31">
        <v>47.65</v>
      </c>
      <c r="G37" s="31">
        <v>47.17</v>
      </c>
      <c r="H37" s="32">
        <f t="shared" si="0"/>
        <v>47.16</v>
      </c>
      <c r="I37" s="31">
        <f t="shared" si="1"/>
        <v>0.49</v>
      </c>
      <c r="J37" s="33">
        <f t="shared" si="2"/>
        <v>1.04</v>
      </c>
      <c r="K37" s="33" t="s">
        <v>15</v>
      </c>
      <c r="L37" s="31">
        <f t="shared" si="3"/>
        <v>4716</v>
      </c>
      <c r="M37" s="23"/>
    </row>
    <row r="38" spans="1:13" s="24" customFormat="1" ht="30" customHeight="1">
      <c r="A38" s="29">
        <v>31</v>
      </c>
      <c r="B38" s="26" t="s">
        <v>52</v>
      </c>
      <c r="C38" s="28" t="s">
        <v>92</v>
      </c>
      <c r="D38" s="28">
        <v>100</v>
      </c>
      <c r="E38" s="30">
        <v>483.12</v>
      </c>
      <c r="F38" s="31">
        <v>493.31</v>
      </c>
      <c r="G38" s="31">
        <v>488.38</v>
      </c>
      <c r="H38" s="32">
        <f t="shared" si="0"/>
        <v>488.27</v>
      </c>
      <c r="I38" s="31">
        <f t="shared" si="1"/>
        <v>5.1</v>
      </c>
      <c r="J38" s="33">
        <f t="shared" si="2"/>
        <v>1.04</v>
      </c>
      <c r="K38" s="33" t="s">
        <v>15</v>
      </c>
      <c r="L38" s="31">
        <f t="shared" si="3"/>
        <v>48827</v>
      </c>
      <c r="M38" s="23"/>
    </row>
    <row r="39" spans="1:13" s="24" customFormat="1" ht="30" customHeight="1">
      <c r="A39" s="29">
        <v>32</v>
      </c>
      <c r="B39" s="26" t="s">
        <v>53</v>
      </c>
      <c r="C39" s="28" t="s">
        <v>92</v>
      </c>
      <c r="D39" s="28">
        <v>20</v>
      </c>
      <c r="E39" s="30">
        <v>897.08</v>
      </c>
      <c r="F39" s="31">
        <v>916.01</v>
      </c>
      <c r="G39" s="31">
        <v>906.85</v>
      </c>
      <c r="H39" s="32">
        <f t="shared" si="0"/>
        <v>906.65</v>
      </c>
      <c r="I39" s="31">
        <f t="shared" si="1"/>
        <v>9.47</v>
      </c>
      <c r="J39" s="33">
        <f t="shared" si="2"/>
        <v>1.04</v>
      </c>
      <c r="K39" s="33" t="s">
        <v>15</v>
      </c>
      <c r="L39" s="31">
        <f t="shared" si="3"/>
        <v>18133</v>
      </c>
      <c r="M39" s="23"/>
    </row>
    <row r="40" spans="1:13" s="24" customFormat="1" ht="30" customHeight="1">
      <c r="A40" s="29">
        <v>33</v>
      </c>
      <c r="B40" s="26" t="s">
        <v>54</v>
      </c>
      <c r="C40" s="28" t="s">
        <v>92</v>
      </c>
      <c r="D40" s="28">
        <v>40</v>
      </c>
      <c r="E40" s="30">
        <v>22.74</v>
      </c>
      <c r="F40" s="31">
        <v>23.22</v>
      </c>
      <c r="G40" s="31">
        <v>22.99</v>
      </c>
      <c r="H40" s="32">
        <f t="shared" si="0"/>
        <v>22.98</v>
      </c>
      <c r="I40" s="31">
        <f t="shared" si="1"/>
        <v>0.24</v>
      </c>
      <c r="J40" s="33">
        <f t="shared" si="2"/>
        <v>1.04</v>
      </c>
      <c r="K40" s="33" t="s">
        <v>15</v>
      </c>
      <c r="L40" s="31">
        <f t="shared" si="3"/>
        <v>919.2</v>
      </c>
      <c r="M40" s="23"/>
    </row>
    <row r="41" spans="1:13" s="24" customFormat="1" ht="30" customHeight="1">
      <c r="A41" s="29">
        <v>34</v>
      </c>
      <c r="B41" s="26" t="s">
        <v>55</v>
      </c>
      <c r="C41" s="28" t="s">
        <v>92</v>
      </c>
      <c r="D41" s="28">
        <v>40</v>
      </c>
      <c r="E41" s="30">
        <v>37.98</v>
      </c>
      <c r="F41" s="31">
        <v>38.78</v>
      </c>
      <c r="G41" s="31">
        <v>38.39</v>
      </c>
      <c r="H41" s="32">
        <f t="shared" si="0"/>
        <v>38.38</v>
      </c>
      <c r="I41" s="31">
        <f t="shared" si="1"/>
        <v>0.4</v>
      </c>
      <c r="J41" s="33">
        <f t="shared" si="2"/>
        <v>1.04</v>
      </c>
      <c r="K41" s="33" t="s">
        <v>15</v>
      </c>
      <c r="L41" s="31">
        <f t="shared" si="3"/>
        <v>1535.2</v>
      </c>
      <c r="M41" s="23"/>
    </row>
    <row r="42" spans="1:13" s="24" customFormat="1" ht="30" customHeight="1">
      <c r="A42" s="29">
        <v>35</v>
      </c>
      <c r="B42" s="26" t="s">
        <v>56</v>
      </c>
      <c r="C42" s="28" t="s">
        <v>92</v>
      </c>
      <c r="D42" s="28">
        <v>40</v>
      </c>
      <c r="E42" s="30">
        <v>51.22</v>
      </c>
      <c r="F42" s="31">
        <v>52.3</v>
      </c>
      <c r="G42" s="31">
        <v>51.78</v>
      </c>
      <c r="H42" s="32">
        <f t="shared" si="0"/>
        <v>51.77</v>
      </c>
      <c r="I42" s="31">
        <f t="shared" si="1"/>
        <v>0.54</v>
      </c>
      <c r="J42" s="33">
        <f t="shared" si="2"/>
        <v>1.04</v>
      </c>
      <c r="K42" s="33" t="s">
        <v>15</v>
      </c>
      <c r="L42" s="31">
        <f t="shared" si="3"/>
        <v>2070.8</v>
      </c>
      <c r="M42" s="23"/>
    </row>
    <row r="43" spans="1:13" s="24" customFormat="1" ht="30" customHeight="1">
      <c r="A43" s="29">
        <v>36</v>
      </c>
      <c r="B43" s="26" t="s">
        <v>57</v>
      </c>
      <c r="C43" s="28" t="s">
        <v>92</v>
      </c>
      <c r="D43" s="28">
        <v>40</v>
      </c>
      <c r="E43" s="30">
        <v>62.07</v>
      </c>
      <c r="F43" s="31">
        <v>63.38</v>
      </c>
      <c r="G43" s="31">
        <v>62.75</v>
      </c>
      <c r="H43" s="32">
        <f t="shared" si="0"/>
        <v>62.73</v>
      </c>
      <c r="I43" s="31">
        <f t="shared" si="1"/>
        <v>0.66</v>
      </c>
      <c r="J43" s="33">
        <f t="shared" si="2"/>
        <v>1.05</v>
      </c>
      <c r="K43" s="33" t="s">
        <v>15</v>
      </c>
      <c r="L43" s="31">
        <f t="shared" si="3"/>
        <v>2509.2</v>
      </c>
      <c r="M43" s="23"/>
    </row>
    <row r="44" spans="1:13" s="24" customFormat="1" ht="30" customHeight="1">
      <c r="A44" s="29">
        <v>37</v>
      </c>
      <c r="B44" s="26" t="s">
        <v>58</v>
      </c>
      <c r="C44" s="28" t="s">
        <v>92</v>
      </c>
      <c r="D44" s="28">
        <v>40</v>
      </c>
      <c r="E44" s="30">
        <v>76.53</v>
      </c>
      <c r="F44" s="31">
        <v>78.14</v>
      </c>
      <c r="G44" s="31">
        <v>77.36</v>
      </c>
      <c r="H44" s="32">
        <f t="shared" si="0"/>
        <v>77.34</v>
      </c>
      <c r="I44" s="31">
        <f t="shared" si="1"/>
        <v>0.81</v>
      </c>
      <c r="J44" s="33">
        <f t="shared" si="2"/>
        <v>1.05</v>
      </c>
      <c r="K44" s="33" t="s">
        <v>15</v>
      </c>
      <c r="L44" s="31">
        <f t="shared" si="3"/>
        <v>3093.6</v>
      </c>
      <c r="M44" s="23"/>
    </row>
    <row r="45" spans="1:13" s="24" customFormat="1" ht="30" customHeight="1">
      <c r="A45" s="29">
        <v>38</v>
      </c>
      <c r="B45" s="26" t="s">
        <v>59</v>
      </c>
      <c r="C45" s="28" t="s">
        <v>92</v>
      </c>
      <c r="D45" s="28">
        <v>40</v>
      </c>
      <c r="E45" s="30">
        <v>132.93</v>
      </c>
      <c r="F45" s="31">
        <v>135.73</v>
      </c>
      <c r="G45" s="31">
        <v>134.37</v>
      </c>
      <c r="H45" s="32">
        <f t="shared" si="0"/>
        <v>134.34</v>
      </c>
      <c r="I45" s="31">
        <f t="shared" si="1"/>
        <v>1.4</v>
      </c>
      <c r="J45" s="33">
        <f t="shared" si="2"/>
        <v>1.04</v>
      </c>
      <c r="K45" s="33" t="s">
        <v>15</v>
      </c>
      <c r="L45" s="31">
        <f t="shared" si="3"/>
        <v>5373.6</v>
      </c>
      <c r="M45" s="23"/>
    </row>
    <row r="46" spans="1:13" s="24" customFormat="1" ht="30" customHeight="1">
      <c r="A46" s="29">
        <v>39</v>
      </c>
      <c r="B46" s="26" t="s">
        <v>60</v>
      </c>
      <c r="C46" s="28" t="s">
        <v>92</v>
      </c>
      <c r="D46" s="28">
        <v>40</v>
      </c>
      <c r="E46" s="30">
        <v>191</v>
      </c>
      <c r="F46" s="31">
        <v>195.03</v>
      </c>
      <c r="G46" s="31">
        <v>193.08</v>
      </c>
      <c r="H46" s="32">
        <f t="shared" si="0"/>
        <v>193.04</v>
      </c>
      <c r="I46" s="31">
        <f t="shared" si="1"/>
        <v>2.02</v>
      </c>
      <c r="J46" s="33">
        <f t="shared" si="2"/>
        <v>1.05</v>
      </c>
      <c r="K46" s="33" t="s">
        <v>15</v>
      </c>
      <c r="L46" s="31">
        <f t="shared" si="3"/>
        <v>7721.6</v>
      </c>
      <c r="M46" s="23"/>
    </row>
    <row r="47" spans="1:13" s="24" customFormat="1" ht="30" customHeight="1">
      <c r="A47" s="29">
        <v>40</v>
      </c>
      <c r="B47" s="26" t="s">
        <v>61</v>
      </c>
      <c r="C47" s="28" t="s">
        <v>92</v>
      </c>
      <c r="D47" s="28">
        <v>60</v>
      </c>
      <c r="E47" s="30">
        <v>589.26</v>
      </c>
      <c r="F47" s="31">
        <v>601.69</v>
      </c>
      <c r="G47" s="31">
        <v>595.67</v>
      </c>
      <c r="H47" s="32">
        <f t="shared" si="0"/>
        <v>595.54</v>
      </c>
      <c r="I47" s="31">
        <f t="shared" si="1"/>
        <v>6.22</v>
      </c>
      <c r="J47" s="33">
        <f t="shared" si="2"/>
        <v>1.04</v>
      </c>
      <c r="K47" s="33" t="s">
        <v>15</v>
      </c>
      <c r="L47" s="31">
        <f t="shared" si="3"/>
        <v>35732.4</v>
      </c>
      <c r="M47" s="23"/>
    </row>
    <row r="48" spans="1:13" s="24" customFormat="1" ht="30" customHeight="1">
      <c r="A48" s="29">
        <v>41</v>
      </c>
      <c r="B48" s="26" t="s">
        <v>62</v>
      </c>
      <c r="C48" s="28" t="s">
        <v>92</v>
      </c>
      <c r="D48" s="28">
        <v>40</v>
      </c>
      <c r="E48" s="30">
        <v>57.99</v>
      </c>
      <c r="F48" s="31">
        <v>59.21</v>
      </c>
      <c r="G48" s="31">
        <v>58.62</v>
      </c>
      <c r="H48" s="32">
        <f t="shared" si="0"/>
        <v>58.61</v>
      </c>
      <c r="I48" s="31">
        <f t="shared" si="1"/>
        <v>0.61</v>
      </c>
      <c r="J48" s="33">
        <f t="shared" si="2"/>
        <v>1.04</v>
      </c>
      <c r="K48" s="33" t="s">
        <v>15</v>
      </c>
      <c r="L48" s="31">
        <f t="shared" si="3"/>
        <v>2344.4</v>
      </c>
      <c r="M48" s="23"/>
    </row>
    <row r="49" spans="1:13" s="24" customFormat="1" ht="30" customHeight="1">
      <c r="A49" s="29">
        <v>42</v>
      </c>
      <c r="B49" s="26" t="s">
        <v>63</v>
      </c>
      <c r="C49" s="28" t="s">
        <v>92</v>
      </c>
      <c r="D49" s="28">
        <v>40</v>
      </c>
      <c r="E49" s="30">
        <v>700.28</v>
      </c>
      <c r="F49" s="31">
        <v>715.06</v>
      </c>
      <c r="G49" s="31">
        <v>707.91</v>
      </c>
      <c r="H49" s="32">
        <f t="shared" si="0"/>
        <v>707.75</v>
      </c>
      <c r="I49" s="31">
        <f t="shared" si="1"/>
        <v>7.39</v>
      </c>
      <c r="J49" s="33">
        <f t="shared" si="2"/>
        <v>1.04</v>
      </c>
      <c r="K49" s="33" t="s">
        <v>15</v>
      </c>
      <c r="L49" s="31">
        <f t="shared" si="3"/>
        <v>28310</v>
      </c>
      <c r="M49" s="23"/>
    </row>
    <row r="50" spans="1:13" s="24" customFormat="1" ht="30" customHeight="1">
      <c r="A50" s="29">
        <v>43</v>
      </c>
      <c r="B50" s="26" t="s">
        <v>64</v>
      </c>
      <c r="C50" s="28" t="s">
        <v>92</v>
      </c>
      <c r="D50" s="28">
        <v>60</v>
      </c>
      <c r="E50" s="30">
        <v>7.93</v>
      </c>
      <c r="F50" s="31">
        <v>8.1</v>
      </c>
      <c r="G50" s="31">
        <v>8.02</v>
      </c>
      <c r="H50" s="32">
        <f t="shared" si="0"/>
        <v>8.02</v>
      </c>
      <c r="I50" s="31">
        <f t="shared" si="1"/>
        <v>0.09</v>
      </c>
      <c r="J50" s="33">
        <f t="shared" si="2"/>
        <v>1.12</v>
      </c>
      <c r="K50" s="33" t="s">
        <v>15</v>
      </c>
      <c r="L50" s="31">
        <f t="shared" si="3"/>
        <v>481.2</v>
      </c>
      <c r="M50" s="23"/>
    </row>
    <row r="51" spans="1:13" s="24" customFormat="1" ht="30" customHeight="1">
      <c r="A51" s="29">
        <v>44</v>
      </c>
      <c r="B51" s="26" t="s">
        <v>65</v>
      </c>
      <c r="C51" s="28" t="s">
        <v>92</v>
      </c>
      <c r="D51" s="28">
        <v>100</v>
      </c>
      <c r="E51" s="30">
        <v>7.93</v>
      </c>
      <c r="F51" s="31">
        <v>8.1</v>
      </c>
      <c r="G51" s="31">
        <v>8.02</v>
      </c>
      <c r="H51" s="32">
        <f t="shared" si="0"/>
        <v>8.02</v>
      </c>
      <c r="I51" s="31">
        <f t="shared" si="1"/>
        <v>0.09</v>
      </c>
      <c r="J51" s="33">
        <f t="shared" si="2"/>
        <v>1.12</v>
      </c>
      <c r="K51" s="33" t="s">
        <v>15</v>
      </c>
      <c r="L51" s="31">
        <f t="shared" si="3"/>
        <v>802</v>
      </c>
      <c r="M51" s="23"/>
    </row>
    <row r="52" spans="1:13" s="24" customFormat="1" ht="30" customHeight="1">
      <c r="A52" s="29">
        <v>45</v>
      </c>
      <c r="B52" s="26" t="s">
        <v>66</v>
      </c>
      <c r="C52" s="28" t="s">
        <v>92</v>
      </c>
      <c r="D52" s="28">
        <v>60</v>
      </c>
      <c r="E52" s="30">
        <v>481.9</v>
      </c>
      <c r="F52" s="31">
        <v>492.07</v>
      </c>
      <c r="G52" s="31">
        <v>487.15</v>
      </c>
      <c r="H52" s="32">
        <f t="shared" si="0"/>
        <v>487.04</v>
      </c>
      <c r="I52" s="31">
        <f t="shared" si="1"/>
        <v>5.09</v>
      </c>
      <c r="J52" s="33">
        <f t="shared" si="2"/>
        <v>1.05</v>
      </c>
      <c r="K52" s="33" t="s">
        <v>15</v>
      </c>
      <c r="L52" s="31">
        <f t="shared" si="3"/>
        <v>29222.4</v>
      </c>
      <c r="M52" s="23"/>
    </row>
    <row r="53" spans="1:13" s="24" customFormat="1" ht="30" customHeight="1">
      <c r="A53" s="29">
        <v>46</v>
      </c>
      <c r="B53" s="26" t="s">
        <v>67</v>
      </c>
      <c r="C53" s="28" t="s">
        <v>92</v>
      </c>
      <c r="D53" s="28">
        <v>60</v>
      </c>
      <c r="E53" s="30">
        <v>134.91</v>
      </c>
      <c r="F53" s="31">
        <v>137.76</v>
      </c>
      <c r="G53" s="31">
        <v>136.38</v>
      </c>
      <c r="H53" s="32">
        <f t="shared" si="0"/>
        <v>136.35</v>
      </c>
      <c r="I53" s="31">
        <f t="shared" si="1"/>
        <v>1.43</v>
      </c>
      <c r="J53" s="33">
        <f t="shared" si="2"/>
        <v>1.05</v>
      </c>
      <c r="K53" s="33" t="s">
        <v>15</v>
      </c>
      <c r="L53" s="31">
        <f t="shared" si="3"/>
        <v>8181</v>
      </c>
      <c r="M53" s="23"/>
    </row>
    <row r="54" spans="1:13" s="24" customFormat="1" ht="30" customHeight="1">
      <c r="A54" s="29">
        <v>47</v>
      </c>
      <c r="B54" s="26" t="s">
        <v>68</v>
      </c>
      <c r="C54" s="28" t="s">
        <v>92</v>
      </c>
      <c r="D54" s="28">
        <v>100</v>
      </c>
      <c r="E54" s="30">
        <v>88.76</v>
      </c>
      <c r="F54" s="31">
        <v>90.63</v>
      </c>
      <c r="G54" s="31">
        <v>89.72</v>
      </c>
      <c r="H54" s="32">
        <f t="shared" si="0"/>
        <v>89.7</v>
      </c>
      <c r="I54" s="31">
        <f t="shared" si="1"/>
        <v>0.94</v>
      </c>
      <c r="J54" s="33">
        <f t="shared" si="2"/>
        <v>1.05</v>
      </c>
      <c r="K54" s="33" t="s">
        <v>15</v>
      </c>
      <c r="L54" s="31">
        <f t="shared" si="3"/>
        <v>8970</v>
      </c>
      <c r="M54" s="23"/>
    </row>
    <row r="55" spans="1:13" s="24" customFormat="1" ht="30" customHeight="1">
      <c r="A55" s="29">
        <v>48</v>
      </c>
      <c r="B55" s="26" t="s">
        <v>69</v>
      </c>
      <c r="C55" s="28" t="s">
        <v>92</v>
      </c>
      <c r="D55" s="28">
        <v>100</v>
      </c>
      <c r="E55" s="30">
        <v>143.35</v>
      </c>
      <c r="F55" s="31">
        <v>146.37</v>
      </c>
      <c r="G55" s="31">
        <v>144.91</v>
      </c>
      <c r="H55" s="32">
        <f t="shared" si="0"/>
        <v>144.88</v>
      </c>
      <c r="I55" s="31">
        <f t="shared" si="1"/>
        <v>1.51</v>
      </c>
      <c r="J55" s="33">
        <f t="shared" si="2"/>
        <v>1.04</v>
      </c>
      <c r="K55" s="33" t="s">
        <v>15</v>
      </c>
      <c r="L55" s="31">
        <f t="shared" si="3"/>
        <v>14488</v>
      </c>
      <c r="M55" s="23"/>
    </row>
    <row r="56" spans="1:13" s="24" customFormat="1" ht="30" customHeight="1">
      <c r="A56" s="29">
        <v>49</v>
      </c>
      <c r="B56" s="26" t="s">
        <v>70</v>
      </c>
      <c r="C56" s="28" t="s">
        <v>92</v>
      </c>
      <c r="D56" s="28">
        <v>40</v>
      </c>
      <c r="E56" s="30">
        <v>146.84</v>
      </c>
      <c r="F56" s="31">
        <v>149.94</v>
      </c>
      <c r="G56" s="31">
        <v>148.44</v>
      </c>
      <c r="H56" s="32">
        <f t="shared" si="0"/>
        <v>148.41</v>
      </c>
      <c r="I56" s="31">
        <f t="shared" si="1"/>
        <v>1.55</v>
      </c>
      <c r="J56" s="33">
        <f t="shared" si="2"/>
        <v>1.04</v>
      </c>
      <c r="K56" s="33" t="s">
        <v>15</v>
      </c>
      <c r="L56" s="31">
        <f t="shared" si="3"/>
        <v>5936.4</v>
      </c>
      <c r="M56" s="23"/>
    </row>
    <row r="57" spans="1:13" s="24" customFormat="1" ht="30" customHeight="1">
      <c r="A57" s="29">
        <v>50</v>
      </c>
      <c r="B57" s="26" t="s">
        <v>71</v>
      </c>
      <c r="C57" s="28" t="s">
        <v>92</v>
      </c>
      <c r="D57" s="28">
        <v>40</v>
      </c>
      <c r="E57" s="30">
        <v>149.16</v>
      </c>
      <c r="F57" s="31">
        <v>152.31</v>
      </c>
      <c r="G57" s="31">
        <v>150.79</v>
      </c>
      <c r="H57" s="32">
        <f t="shared" si="0"/>
        <v>150.75</v>
      </c>
      <c r="I57" s="31">
        <f t="shared" si="1"/>
        <v>1.58</v>
      </c>
      <c r="J57" s="33">
        <f t="shared" si="2"/>
        <v>1.05</v>
      </c>
      <c r="K57" s="33" t="s">
        <v>15</v>
      </c>
      <c r="L57" s="31">
        <f t="shared" si="3"/>
        <v>6030</v>
      </c>
      <c r="M57" s="23"/>
    </row>
    <row r="58" spans="1:13" s="24" customFormat="1" ht="30" customHeight="1">
      <c r="A58" s="29">
        <v>51</v>
      </c>
      <c r="B58" s="26" t="s">
        <v>72</v>
      </c>
      <c r="C58" s="28" t="s">
        <v>92</v>
      </c>
      <c r="D58" s="28">
        <v>400</v>
      </c>
      <c r="E58" s="30">
        <v>58.55</v>
      </c>
      <c r="F58" s="31">
        <v>59.79</v>
      </c>
      <c r="G58" s="31">
        <v>59.19</v>
      </c>
      <c r="H58" s="32">
        <f t="shared" si="0"/>
        <v>59.18</v>
      </c>
      <c r="I58" s="31">
        <f t="shared" si="1"/>
        <v>0.62</v>
      </c>
      <c r="J58" s="33">
        <f t="shared" si="2"/>
        <v>1.05</v>
      </c>
      <c r="K58" s="33" t="s">
        <v>15</v>
      </c>
      <c r="L58" s="31">
        <f t="shared" si="3"/>
        <v>23672</v>
      </c>
      <c r="M58" s="23"/>
    </row>
    <row r="59" spans="1:13" s="24" customFormat="1" ht="30" customHeight="1">
      <c r="A59" s="29">
        <v>52</v>
      </c>
      <c r="B59" s="26" t="s">
        <v>73</v>
      </c>
      <c r="C59" s="28" t="s">
        <v>92</v>
      </c>
      <c r="D59" s="28">
        <v>100</v>
      </c>
      <c r="E59" s="30">
        <v>58.55</v>
      </c>
      <c r="F59" s="31">
        <v>59.79</v>
      </c>
      <c r="G59" s="31">
        <v>59.19</v>
      </c>
      <c r="H59" s="32">
        <f t="shared" si="0"/>
        <v>59.18</v>
      </c>
      <c r="I59" s="31">
        <f t="shared" si="1"/>
        <v>0.62</v>
      </c>
      <c r="J59" s="33">
        <f t="shared" si="2"/>
        <v>1.05</v>
      </c>
      <c r="K59" s="33" t="s">
        <v>15</v>
      </c>
      <c r="L59" s="31">
        <f t="shared" si="3"/>
        <v>5918</v>
      </c>
      <c r="M59" s="23"/>
    </row>
    <row r="60" spans="1:13" s="24" customFormat="1" ht="30" customHeight="1">
      <c r="A60" s="29">
        <v>53</v>
      </c>
      <c r="B60" s="26" t="s">
        <v>74</v>
      </c>
      <c r="C60" s="28" t="s">
        <v>92</v>
      </c>
      <c r="D60" s="28">
        <v>100</v>
      </c>
      <c r="E60" s="30">
        <v>159.95</v>
      </c>
      <c r="F60" s="31">
        <v>163.32</v>
      </c>
      <c r="G60" s="31">
        <v>161.69</v>
      </c>
      <c r="H60" s="32">
        <f t="shared" si="0"/>
        <v>161.65</v>
      </c>
      <c r="I60" s="31">
        <f t="shared" si="1"/>
        <v>1.69</v>
      </c>
      <c r="J60" s="33">
        <f t="shared" si="2"/>
        <v>1.05</v>
      </c>
      <c r="K60" s="33" t="s">
        <v>15</v>
      </c>
      <c r="L60" s="31">
        <f t="shared" si="3"/>
        <v>16165</v>
      </c>
      <c r="M60" s="23"/>
    </row>
    <row r="61" spans="1:13" s="24" customFormat="1" ht="30" customHeight="1">
      <c r="A61" s="29">
        <v>54</v>
      </c>
      <c r="B61" s="26" t="s">
        <v>75</v>
      </c>
      <c r="C61" s="28" t="s">
        <v>92</v>
      </c>
      <c r="D61" s="28">
        <v>60</v>
      </c>
      <c r="E61" s="30">
        <v>118.9</v>
      </c>
      <c r="F61" s="31">
        <v>121.41</v>
      </c>
      <c r="G61" s="31">
        <v>120.2</v>
      </c>
      <c r="H61" s="32">
        <f t="shared" si="0"/>
        <v>120.17</v>
      </c>
      <c r="I61" s="31">
        <f t="shared" si="1"/>
        <v>1.26</v>
      </c>
      <c r="J61" s="33">
        <f t="shared" si="2"/>
        <v>1.05</v>
      </c>
      <c r="K61" s="33" t="s">
        <v>15</v>
      </c>
      <c r="L61" s="31">
        <f t="shared" si="3"/>
        <v>7210.2</v>
      </c>
      <c r="M61" s="23"/>
    </row>
    <row r="62" spans="1:13" s="24" customFormat="1" ht="30" customHeight="1">
      <c r="A62" s="29">
        <v>55</v>
      </c>
      <c r="B62" s="26" t="s">
        <v>76</v>
      </c>
      <c r="C62" s="28" t="s">
        <v>92</v>
      </c>
      <c r="D62" s="28">
        <v>100</v>
      </c>
      <c r="E62" s="30">
        <v>27.89</v>
      </c>
      <c r="F62" s="31">
        <v>28.48</v>
      </c>
      <c r="G62" s="31">
        <v>28.2</v>
      </c>
      <c r="H62" s="32">
        <f t="shared" si="0"/>
        <v>28.19</v>
      </c>
      <c r="I62" s="31">
        <f t="shared" si="1"/>
        <v>0.3</v>
      </c>
      <c r="J62" s="33">
        <f t="shared" si="2"/>
        <v>1.06</v>
      </c>
      <c r="K62" s="33" t="s">
        <v>15</v>
      </c>
      <c r="L62" s="31">
        <f t="shared" si="3"/>
        <v>2819</v>
      </c>
      <c r="M62" s="23"/>
    </row>
    <row r="63" spans="1:13" s="24" customFormat="1" ht="30" customHeight="1">
      <c r="A63" s="29">
        <v>56</v>
      </c>
      <c r="B63" s="26" t="s">
        <v>77</v>
      </c>
      <c r="C63" s="28" t="s">
        <v>92</v>
      </c>
      <c r="D63" s="28">
        <v>100</v>
      </c>
      <c r="E63" s="30">
        <v>93.34</v>
      </c>
      <c r="F63" s="31">
        <v>95.31</v>
      </c>
      <c r="G63" s="31">
        <v>94.36</v>
      </c>
      <c r="H63" s="32">
        <f t="shared" si="0"/>
        <v>94.34</v>
      </c>
      <c r="I63" s="31">
        <f t="shared" si="1"/>
        <v>0.99</v>
      </c>
      <c r="J63" s="33">
        <f t="shared" si="2"/>
        <v>1.05</v>
      </c>
      <c r="K63" s="33" t="s">
        <v>15</v>
      </c>
      <c r="L63" s="31">
        <f t="shared" si="3"/>
        <v>9434</v>
      </c>
      <c r="M63" s="23"/>
    </row>
    <row r="64" spans="1:13" s="24" customFormat="1" ht="30" customHeight="1">
      <c r="A64" s="29">
        <v>57</v>
      </c>
      <c r="B64" s="26" t="s">
        <v>78</v>
      </c>
      <c r="C64" s="28" t="s">
        <v>92</v>
      </c>
      <c r="D64" s="28">
        <v>20</v>
      </c>
      <c r="E64" s="30">
        <v>220.45</v>
      </c>
      <c r="F64" s="31">
        <v>225.1</v>
      </c>
      <c r="G64" s="31">
        <v>222.85</v>
      </c>
      <c r="H64" s="32">
        <f t="shared" si="0"/>
        <v>222.8</v>
      </c>
      <c r="I64" s="31">
        <f t="shared" si="1"/>
        <v>2.33</v>
      </c>
      <c r="J64" s="33">
        <f t="shared" si="2"/>
        <v>1.05</v>
      </c>
      <c r="K64" s="33" t="s">
        <v>15</v>
      </c>
      <c r="L64" s="31">
        <f t="shared" si="3"/>
        <v>4456</v>
      </c>
      <c r="M64" s="23"/>
    </row>
    <row r="65" spans="1:13" s="24" customFormat="1" ht="30" customHeight="1">
      <c r="A65" s="29">
        <v>58</v>
      </c>
      <c r="B65" s="26" t="s">
        <v>79</v>
      </c>
      <c r="C65" s="28" t="s">
        <v>92</v>
      </c>
      <c r="D65" s="28">
        <v>10</v>
      </c>
      <c r="E65" s="30">
        <v>2460.17</v>
      </c>
      <c r="F65" s="31">
        <v>2512.08</v>
      </c>
      <c r="G65" s="31">
        <v>2486.96</v>
      </c>
      <c r="H65" s="32">
        <f t="shared" si="0"/>
        <v>2486.4</v>
      </c>
      <c r="I65" s="31">
        <f t="shared" si="1"/>
        <v>25.96</v>
      </c>
      <c r="J65" s="33">
        <f t="shared" si="2"/>
        <v>1.04</v>
      </c>
      <c r="K65" s="33" t="s">
        <v>15</v>
      </c>
      <c r="L65" s="31">
        <f t="shared" si="3"/>
        <v>24864</v>
      </c>
      <c r="M65" s="23"/>
    </row>
    <row r="66" spans="1:13" s="24" customFormat="1" ht="30" customHeight="1">
      <c r="A66" s="29">
        <v>59</v>
      </c>
      <c r="B66" s="26" t="s">
        <v>80</v>
      </c>
      <c r="C66" s="28" t="s">
        <v>92</v>
      </c>
      <c r="D66" s="28">
        <v>2</v>
      </c>
      <c r="E66" s="30">
        <v>131.96</v>
      </c>
      <c r="F66" s="31">
        <v>134.74</v>
      </c>
      <c r="G66" s="31">
        <v>133.39</v>
      </c>
      <c r="H66" s="32">
        <f t="shared" si="0"/>
        <v>133.36</v>
      </c>
      <c r="I66" s="31">
        <f t="shared" si="1"/>
        <v>1.39</v>
      </c>
      <c r="J66" s="33">
        <f t="shared" si="2"/>
        <v>1.04</v>
      </c>
      <c r="K66" s="33" t="s">
        <v>15</v>
      </c>
      <c r="L66" s="31">
        <f t="shared" si="3"/>
        <v>266.72</v>
      </c>
      <c r="M66" s="23"/>
    </row>
    <row r="67" spans="1:13" s="24" customFormat="1" ht="30" customHeight="1">
      <c r="A67" s="29">
        <v>60</v>
      </c>
      <c r="B67" s="26" t="s">
        <v>81</v>
      </c>
      <c r="C67" s="28" t="s">
        <v>92</v>
      </c>
      <c r="D67" s="28">
        <v>2</v>
      </c>
      <c r="E67" s="30">
        <v>366</v>
      </c>
      <c r="F67" s="31">
        <v>373.72</v>
      </c>
      <c r="G67" s="31">
        <v>369.98</v>
      </c>
      <c r="H67" s="32">
        <f t="shared" si="0"/>
        <v>369.9</v>
      </c>
      <c r="I67" s="31">
        <f t="shared" si="1"/>
        <v>3.86</v>
      </c>
      <c r="J67" s="33">
        <f t="shared" si="2"/>
        <v>1.04</v>
      </c>
      <c r="K67" s="33" t="s">
        <v>15</v>
      </c>
      <c r="L67" s="31">
        <f t="shared" si="3"/>
        <v>739.8</v>
      </c>
      <c r="M67" s="23"/>
    </row>
    <row r="68" spans="1:13" s="24" customFormat="1" ht="30" customHeight="1">
      <c r="A68" s="29">
        <v>61</v>
      </c>
      <c r="B68" s="26" t="s">
        <v>82</v>
      </c>
      <c r="C68" s="28" t="s">
        <v>92</v>
      </c>
      <c r="D68" s="28">
        <v>2</v>
      </c>
      <c r="E68" s="30">
        <v>5952.32</v>
      </c>
      <c r="F68" s="31">
        <v>6077.91</v>
      </c>
      <c r="G68" s="31">
        <v>6017.13</v>
      </c>
      <c r="H68" s="32">
        <f t="shared" si="0"/>
        <v>6015.79</v>
      </c>
      <c r="I68" s="31">
        <f t="shared" si="1"/>
        <v>62.81</v>
      </c>
      <c r="J68" s="33">
        <f t="shared" si="2"/>
        <v>1.04</v>
      </c>
      <c r="K68" s="33" t="s">
        <v>15</v>
      </c>
      <c r="L68" s="31">
        <f t="shared" si="3"/>
        <v>12031.58</v>
      </c>
      <c r="M68" s="23"/>
    </row>
    <row r="69" spans="1:13" s="24" customFormat="1" ht="30" customHeight="1">
      <c r="A69" s="29">
        <v>62</v>
      </c>
      <c r="B69" s="26" t="s">
        <v>83</v>
      </c>
      <c r="C69" s="28" t="s">
        <v>92</v>
      </c>
      <c r="D69" s="28">
        <v>2</v>
      </c>
      <c r="E69" s="30">
        <v>601.13</v>
      </c>
      <c r="F69" s="31">
        <v>613.81</v>
      </c>
      <c r="G69" s="31">
        <v>607.67</v>
      </c>
      <c r="H69" s="32">
        <f t="shared" si="0"/>
        <v>607.54</v>
      </c>
      <c r="I69" s="31">
        <f t="shared" si="1"/>
        <v>6.34</v>
      </c>
      <c r="J69" s="33">
        <f t="shared" si="2"/>
        <v>1.04</v>
      </c>
      <c r="K69" s="33" t="s">
        <v>15</v>
      </c>
      <c r="L69" s="31">
        <f t="shared" si="3"/>
        <v>1215.08</v>
      </c>
      <c r="M69" s="23"/>
    </row>
    <row r="70" spans="1:12" s="21" customFormat="1" ht="30" customHeight="1">
      <c r="A70" s="29">
        <v>63</v>
      </c>
      <c r="B70" s="26" t="s">
        <v>84</v>
      </c>
      <c r="C70" s="28" t="s">
        <v>92</v>
      </c>
      <c r="D70" s="28">
        <v>2</v>
      </c>
      <c r="E70" s="34">
        <v>738.1</v>
      </c>
      <c r="F70" s="35">
        <v>753.67</v>
      </c>
      <c r="G70" s="35">
        <v>746.13</v>
      </c>
      <c r="H70" s="32">
        <f t="shared" si="0"/>
        <v>745.97</v>
      </c>
      <c r="I70" s="31">
        <f t="shared" si="1"/>
        <v>7.79</v>
      </c>
      <c r="J70" s="33">
        <f t="shared" si="2"/>
        <v>1.04</v>
      </c>
      <c r="K70" s="33" t="s">
        <v>15</v>
      </c>
      <c r="L70" s="31">
        <f t="shared" si="3"/>
        <v>1491.94</v>
      </c>
    </row>
    <row r="71" spans="1:12" s="21" customFormat="1" ht="30" customHeight="1">
      <c r="A71" s="29">
        <v>64</v>
      </c>
      <c r="B71" s="26" t="s">
        <v>85</v>
      </c>
      <c r="C71" s="28" t="s">
        <v>92</v>
      </c>
      <c r="D71" s="28">
        <v>60</v>
      </c>
      <c r="E71" s="34">
        <v>66.06</v>
      </c>
      <c r="F71" s="35">
        <v>67.45</v>
      </c>
      <c r="G71" s="35">
        <v>66.78</v>
      </c>
      <c r="H71" s="32">
        <f t="shared" si="0"/>
        <v>66.76</v>
      </c>
      <c r="I71" s="31">
        <f t="shared" si="1"/>
        <v>0.7</v>
      </c>
      <c r="J71" s="33">
        <f t="shared" si="2"/>
        <v>1.05</v>
      </c>
      <c r="K71" s="33" t="s">
        <v>15</v>
      </c>
      <c r="L71" s="31">
        <f t="shared" si="3"/>
        <v>4005.6</v>
      </c>
    </row>
    <row r="72" spans="1:12" s="21" customFormat="1" ht="30" customHeight="1">
      <c r="A72" s="29">
        <v>65</v>
      </c>
      <c r="B72" s="26" t="s">
        <v>86</v>
      </c>
      <c r="C72" s="28" t="s">
        <v>92</v>
      </c>
      <c r="D72" s="28">
        <v>60</v>
      </c>
      <c r="E72" s="36">
        <v>23.53</v>
      </c>
      <c r="F72" s="37">
        <v>24.03</v>
      </c>
      <c r="G72" s="37">
        <v>23.79</v>
      </c>
      <c r="H72" s="32">
        <f t="shared" si="0"/>
        <v>23.78</v>
      </c>
      <c r="I72" s="31">
        <f t="shared" si="1"/>
        <v>0.25</v>
      </c>
      <c r="J72" s="33">
        <f t="shared" si="2"/>
        <v>1.05</v>
      </c>
      <c r="K72" s="33" t="s">
        <v>15</v>
      </c>
      <c r="L72" s="31">
        <f t="shared" si="3"/>
        <v>1426.8</v>
      </c>
    </row>
    <row r="73" spans="1:12" s="24" customFormat="1" ht="30" customHeight="1">
      <c r="A73" s="29">
        <v>66</v>
      </c>
      <c r="B73" s="26" t="s">
        <v>87</v>
      </c>
      <c r="C73" s="28" t="s">
        <v>92</v>
      </c>
      <c r="D73" s="28">
        <v>20</v>
      </c>
      <c r="E73" s="36">
        <v>127.08</v>
      </c>
      <c r="F73" s="37">
        <v>129.76</v>
      </c>
      <c r="G73" s="37">
        <v>128.46</v>
      </c>
      <c r="H73" s="32">
        <f aca="true" t="shared" si="4" ref="H73:H78">ROUND(AVERAGE(E73,F73,G73),2)</f>
        <v>128.43</v>
      </c>
      <c r="I73" s="31">
        <f aca="true" t="shared" si="5" ref="I73:I78">ROUND(STDEV(E73:G73),2)</f>
        <v>1.34</v>
      </c>
      <c r="J73" s="33">
        <f aca="true" t="shared" si="6" ref="J73:J78">ROUND(I73/H73*100,2)</f>
        <v>1.04</v>
      </c>
      <c r="K73" s="33" t="s">
        <v>15</v>
      </c>
      <c r="L73" s="31">
        <f aca="true" t="shared" si="7" ref="L73:L78">ROUND(H73*D73,2)</f>
        <v>2568.6</v>
      </c>
    </row>
    <row r="74" spans="1:12" s="24" customFormat="1" ht="30" customHeight="1">
      <c r="A74" s="29">
        <v>67</v>
      </c>
      <c r="B74" s="26" t="s">
        <v>88</v>
      </c>
      <c r="C74" s="28" t="s">
        <v>92</v>
      </c>
      <c r="D74" s="28">
        <v>20</v>
      </c>
      <c r="E74" s="36">
        <v>140.47</v>
      </c>
      <c r="F74" s="37">
        <v>143.43</v>
      </c>
      <c r="G74" s="37">
        <v>142</v>
      </c>
      <c r="H74" s="32">
        <f t="shared" si="4"/>
        <v>141.97</v>
      </c>
      <c r="I74" s="31">
        <f t="shared" si="5"/>
        <v>1.48</v>
      </c>
      <c r="J74" s="33">
        <f t="shared" si="6"/>
        <v>1.04</v>
      </c>
      <c r="K74" s="33" t="s">
        <v>15</v>
      </c>
      <c r="L74" s="31">
        <f t="shared" si="7"/>
        <v>2839.4</v>
      </c>
    </row>
    <row r="75" spans="1:12" s="24" customFormat="1" ht="30" customHeight="1">
      <c r="A75" s="29">
        <v>68</v>
      </c>
      <c r="B75" s="26" t="s">
        <v>89</v>
      </c>
      <c r="C75" s="28" t="s">
        <v>92</v>
      </c>
      <c r="D75" s="28">
        <v>1000</v>
      </c>
      <c r="E75" s="36">
        <v>8.33</v>
      </c>
      <c r="F75" s="37">
        <v>8.51</v>
      </c>
      <c r="G75" s="37">
        <v>8.42</v>
      </c>
      <c r="H75" s="32">
        <f t="shared" si="4"/>
        <v>8.42</v>
      </c>
      <c r="I75" s="31">
        <f t="shared" si="5"/>
        <v>0.09</v>
      </c>
      <c r="J75" s="33">
        <f t="shared" si="6"/>
        <v>1.07</v>
      </c>
      <c r="K75" s="33" t="s">
        <v>15</v>
      </c>
      <c r="L75" s="31">
        <f t="shared" si="7"/>
        <v>8420</v>
      </c>
    </row>
    <row r="76" spans="1:12" s="21" customFormat="1" ht="30" customHeight="1">
      <c r="A76" s="29">
        <v>69</v>
      </c>
      <c r="B76" s="26" t="s">
        <v>90</v>
      </c>
      <c r="C76" s="28" t="s">
        <v>92</v>
      </c>
      <c r="D76" s="28">
        <v>400</v>
      </c>
      <c r="E76" s="30">
        <v>11.72</v>
      </c>
      <c r="F76" s="31">
        <v>11.97</v>
      </c>
      <c r="G76" s="31">
        <v>11.85</v>
      </c>
      <c r="H76" s="32">
        <f t="shared" si="4"/>
        <v>11.85</v>
      </c>
      <c r="I76" s="31">
        <f t="shared" si="5"/>
        <v>0.13</v>
      </c>
      <c r="J76" s="33">
        <f t="shared" si="6"/>
        <v>1.1</v>
      </c>
      <c r="K76" s="33" t="s">
        <v>15</v>
      </c>
      <c r="L76" s="31">
        <f t="shared" si="7"/>
        <v>4740</v>
      </c>
    </row>
    <row r="77" spans="1:12" s="21" customFormat="1" ht="30" customHeight="1">
      <c r="A77" s="29">
        <v>70</v>
      </c>
      <c r="B77" s="26" t="s">
        <v>91</v>
      </c>
      <c r="C77" s="28" t="s">
        <v>92</v>
      </c>
      <c r="D77" s="28">
        <v>6</v>
      </c>
      <c r="E77" s="30">
        <v>1708</v>
      </c>
      <c r="F77" s="31">
        <v>1744.04</v>
      </c>
      <c r="G77" s="31">
        <v>1726.6</v>
      </c>
      <c r="H77" s="32">
        <f t="shared" si="4"/>
        <v>1726.21</v>
      </c>
      <c r="I77" s="31">
        <f t="shared" si="5"/>
        <v>18.02</v>
      </c>
      <c r="J77" s="33">
        <f t="shared" si="6"/>
        <v>1.04</v>
      </c>
      <c r="K77" s="33" t="s">
        <v>15</v>
      </c>
      <c r="L77" s="31">
        <f t="shared" si="7"/>
        <v>10357.26</v>
      </c>
    </row>
    <row r="78" spans="1:12" s="22" customFormat="1" ht="30" customHeight="1">
      <c r="A78" s="29">
        <v>71</v>
      </c>
      <c r="B78" s="27" t="s">
        <v>91</v>
      </c>
      <c r="C78" s="28" t="s">
        <v>92</v>
      </c>
      <c r="D78" s="28">
        <v>6</v>
      </c>
      <c r="E78" s="30">
        <v>1952</v>
      </c>
      <c r="F78" s="31">
        <v>1993.19</v>
      </c>
      <c r="G78" s="31">
        <v>1973.26</v>
      </c>
      <c r="H78" s="32">
        <f t="shared" si="4"/>
        <v>1972.82</v>
      </c>
      <c r="I78" s="31">
        <f t="shared" si="5"/>
        <v>20.6</v>
      </c>
      <c r="J78" s="33">
        <f t="shared" si="6"/>
        <v>1.04</v>
      </c>
      <c r="K78" s="33" t="s">
        <v>15</v>
      </c>
      <c r="L78" s="31">
        <f t="shared" si="7"/>
        <v>11836.92</v>
      </c>
    </row>
    <row r="79" spans="1:12" s="41" customFormat="1" ht="30" customHeight="1">
      <c r="A79" s="29">
        <v>72</v>
      </c>
      <c r="B79" s="26" t="s">
        <v>97</v>
      </c>
      <c r="C79" s="28" t="s">
        <v>92</v>
      </c>
      <c r="D79" s="28">
        <v>4</v>
      </c>
      <c r="E79" s="30">
        <v>5500</v>
      </c>
      <c r="F79" s="31">
        <v>4989.26</v>
      </c>
      <c r="G79" s="31">
        <v>5712.63</v>
      </c>
      <c r="H79" s="32">
        <f>ROUND(AVERAGE(E79,F79,G79),2)</f>
        <v>5400.63</v>
      </c>
      <c r="I79" s="31">
        <f>ROUND(STDEV(E79:G79),2)</f>
        <v>371.78</v>
      </c>
      <c r="J79" s="33">
        <f>ROUND(I79/H79*100,2)</f>
        <v>6.88</v>
      </c>
      <c r="K79" s="33" t="s">
        <v>15</v>
      </c>
      <c r="L79" s="31">
        <f>ROUND(H79*D79,2)</f>
        <v>21602.52</v>
      </c>
    </row>
    <row r="80" spans="1:12" s="41" customFormat="1" ht="30" customHeight="1">
      <c r="A80" s="29">
        <v>73</v>
      </c>
      <c r="B80" s="26" t="s">
        <v>98</v>
      </c>
      <c r="C80" s="28" t="s">
        <v>92</v>
      </c>
      <c r="D80" s="28">
        <v>8</v>
      </c>
      <c r="E80" s="30">
        <v>6200</v>
      </c>
      <c r="F80" s="31">
        <v>6845.26</v>
      </c>
      <c r="G80" s="31">
        <v>6486.32</v>
      </c>
      <c r="H80" s="32">
        <f>ROUND(AVERAGE(E80,F80,G80),2)</f>
        <v>6510.53</v>
      </c>
      <c r="I80" s="31">
        <f>ROUND(STDEV(E80:G80),2)</f>
        <v>323.31</v>
      </c>
      <c r="J80" s="33">
        <f>ROUND(I80/H80*100,2)</f>
        <v>4.97</v>
      </c>
      <c r="K80" s="33" t="s">
        <v>15</v>
      </c>
      <c r="L80" s="31">
        <f>ROUND(H80*D80,2)</f>
        <v>52084.24</v>
      </c>
    </row>
    <row r="81" spans="1:12" ht="15" customHeight="1" thickBot="1">
      <c r="A81" s="44" t="s">
        <v>6</v>
      </c>
      <c r="B81" s="44"/>
      <c r="C81" s="38"/>
      <c r="D81" s="49"/>
      <c r="E81" s="44"/>
      <c r="F81" s="44"/>
      <c r="G81" s="44"/>
      <c r="H81" s="44"/>
      <c r="I81" s="44"/>
      <c r="J81" s="44"/>
      <c r="K81" s="39"/>
      <c r="L81" s="40">
        <f>SUM(L8:L80)</f>
        <v>866420.2799999999</v>
      </c>
    </row>
    <row r="82" spans="2:12" ht="15.75" thickTop="1">
      <c r="B82" s="14" t="s">
        <v>7</v>
      </c>
      <c r="C82" s="14"/>
      <c r="D82" s="14"/>
      <c r="E82" s="14"/>
      <c r="F82" s="14"/>
      <c r="G82" s="14"/>
      <c r="H82" s="14"/>
      <c r="I82" s="14"/>
      <c r="J82" s="14"/>
      <c r="K82" s="14"/>
      <c r="L82" s="1"/>
    </row>
    <row r="83" spans="1:12" ht="15.75">
      <c r="A83" s="2"/>
      <c r="B83" s="48" t="s">
        <v>9</v>
      </c>
      <c r="C83" s="48"/>
      <c r="D83" s="48"/>
      <c r="E83" s="48"/>
      <c r="F83" s="48"/>
      <c r="G83" s="48"/>
      <c r="H83" s="48"/>
      <c r="I83" s="48"/>
      <c r="J83" s="48"/>
      <c r="K83" s="48"/>
      <c r="L83" s="1"/>
    </row>
    <row r="84" spans="2:12" ht="15">
      <c r="B84" s="48" t="s">
        <v>10</v>
      </c>
      <c r="C84" s="48"/>
      <c r="D84" s="48"/>
      <c r="E84" s="48"/>
      <c r="F84" s="48"/>
      <c r="G84" s="48"/>
      <c r="H84" s="48"/>
      <c r="I84" s="48"/>
      <c r="J84" s="48"/>
      <c r="K84" s="48"/>
      <c r="L84" s="1"/>
    </row>
    <row r="85" spans="2:12" ht="15">
      <c r="B85" s="48" t="s">
        <v>11</v>
      </c>
      <c r="C85" s="48"/>
      <c r="D85" s="48"/>
      <c r="E85" s="48"/>
      <c r="F85" s="48"/>
      <c r="G85" s="48"/>
      <c r="H85" s="48"/>
      <c r="I85" s="48"/>
      <c r="J85" s="48"/>
      <c r="K85" s="48"/>
      <c r="L85" s="1"/>
    </row>
    <row r="86" spans="2:12" ht="15.75">
      <c r="B86" s="48" t="s">
        <v>12</v>
      </c>
      <c r="C86" s="48"/>
      <c r="D86" s="48"/>
      <c r="E86" s="48"/>
      <c r="F86" s="48"/>
      <c r="G86" s="48"/>
      <c r="H86" s="48"/>
      <c r="I86" s="48"/>
      <c r="J86" s="48"/>
      <c r="K86" s="48"/>
      <c r="L86" s="1"/>
    </row>
    <row r="87" spans="2:12" ht="15" customHeight="1">
      <c r="B87" s="48" t="s">
        <v>13</v>
      </c>
      <c r="C87" s="48"/>
      <c r="D87" s="48"/>
      <c r="E87" s="48"/>
      <c r="F87" s="48"/>
      <c r="G87" s="48"/>
      <c r="H87" s="48"/>
      <c r="I87" s="48"/>
      <c r="J87" s="48"/>
      <c r="K87" s="48"/>
      <c r="L87" s="1"/>
    </row>
    <row r="88" spans="2:12" ht="16.5" customHeight="1">
      <c r="B88" s="48" t="s">
        <v>14</v>
      </c>
      <c r="C88" s="48"/>
      <c r="D88" s="48"/>
      <c r="E88" s="48"/>
      <c r="F88" s="48"/>
      <c r="G88" s="48"/>
      <c r="H88" s="48"/>
      <c r="I88" s="48"/>
      <c r="J88" s="48"/>
      <c r="K88" s="48"/>
      <c r="L88" s="1"/>
    </row>
    <row r="89" spans="2:12" ht="15">
      <c r="B89" s="15"/>
      <c r="C89" s="15"/>
      <c r="D89" s="15"/>
      <c r="E89" s="15"/>
      <c r="F89" s="15"/>
      <c r="G89" s="16"/>
      <c r="H89" s="15"/>
      <c r="I89" s="15"/>
      <c r="J89" s="15"/>
      <c r="K89" s="15"/>
      <c r="L89" s="1"/>
    </row>
    <row r="90" spans="1:12" ht="15">
      <c r="A90" s="7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1"/>
    </row>
    <row r="91" spans="1:12" ht="15">
      <c r="A91" s="8"/>
      <c r="B91" s="12"/>
      <c r="C91" s="3"/>
      <c r="D91" s="3"/>
      <c r="E91" s="3"/>
      <c r="F91" s="3"/>
      <c r="G91" s="3"/>
      <c r="H91" s="3"/>
      <c r="I91" s="3"/>
      <c r="J91" s="3"/>
      <c r="K91" s="3"/>
      <c r="L91" s="1"/>
    </row>
    <row r="92" spans="1:12" ht="12.75" customHeight="1">
      <c r="A92" s="8"/>
      <c r="B92" s="11"/>
      <c r="C92" s="9"/>
      <c r="D92" s="9"/>
      <c r="E92" s="9"/>
      <c r="F92" s="9"/>
      <c r="G92" s="9"/>
      <c r="H92" s="9"/>
      <c r="I92" s="9"/>
      <c r="J92" s="9"/>
      <c r="K92" s="9"/>
      <c r="L92" s="1"/>
    </row>
    <row r="93" spans="1:11" ht="13.5" customHeight="1">
      <c r="A93" s="8"/>
      <c r="B93" s="51"/>
      <c r="C93" s="51"/>
      <c r="D93" s="51"/>
      <c r="E93" s="51"/>
      <c r="F93" s="51"/>
      <c r="G93" s="51"/>
      <c r="H93" s="51"/>
      <c r="I93" s="51"/>
      <c r="J93" s="51"/>
      <c r="K93" s="51"/>
    </row>
    <row r="95" spans="1:11" ht="14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</row>
  </sheetData>
  <sheetProtection/>
  <mergeCells count="18">
    <mergeCell ref="D81:J81"/>
    <mergeCell ref="B90:K90"/>
    <mergeCell ref="B93:K93"/>
    <mergeCell ref="B88:K88"/>
    <mergeCell ref="B87:K87"/>
    <mergeCell ref="E4:L4"/>
    <mergeCell ref="A5:D5"/>
    <mergeCell ref="E5:L5"/>
    <mergeCell ref="A1:K1"/>
    <mergeCell ref="A3:K3"/>
    <mergeCell ref="A81:B81"/>
    <mergeCell ref="A4:D4"/>
    <mergeCell ref="A2:K2"/>
    <mergeCell ref="A95:K95"/>
    <mergeCell ref="B85:K85"/>
    <mergeCell ref="B86:K86"/>
    <mergeCell ref="B83:K83"/>
    <mergeCell ref="B84:K84"/>
  </mergeCells>
  <printOptions/>
  <pageMargins left="0.31496062992125984" right="0.31496062992125984" top="0.7480314960629921" bottom="0.7480314960629921" header="0.31496062992125984" footer="0.31496062992125984"/>
  <pageSetup fitToHeight="4" fitToWidth="1" horizontalDpi="600" verticalDpi="600" orientation="landscape" paperSize="9" scale="67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Подорога</cp:lastModifiedBy>
  <cp:lastPrinted>2023-04-27T07:26:27Z</cp:lastPrinted>
  <dcterms:created xsi:type="dcterms:W3CDTF">2014-07-02T09:07:27Z</dcterms:created>
  <dcterms:modified xsi:type="dcterms:W3CDTF">2023-04-27T07:27:20Z</dcterms:modified>
  <cp:category/>
  <cp:version/>
  <cp:contentType/>
  <cp:contentStatus/>
</cp:coreProperties>
</file>