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20" windowHeight="11020" tabRatio="991"/>
  </bookViews>
  <sheets>
    <sheet name="обоснов.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/>
  <c r="L19" s="1"/>
  <c r="J19" l="1"/>
  <c r="K19" s="1"/>
  <c r="L20" l="1"/>
</calcChain>
</file>

<file path=xl/sharedStrings.xml><?xml version="1.0" encoding="utf-8"?>
<sst xmlns="http://schemas.openxmlformats.org/spreadsheetml/2006/main" count="42" uniqueCount="42">
  <si>
    <t>Утверждаю:</t>
  </si>
  <si>
    <t xml:space="preserve">Обоснование начальной (максимальной) цены контракта </t>
  </si>
  <si>
    <t>Предмет контракта</t>
  </si>
  <si>
    <t xml:space="preserve">Начальная
цена контракта
</t>
  </si>
  <si>
    <t>Используемый метод определения НМЦК с обоснованием</t>
  </si>
  <si>
    <t>Метод сопоставимых рыночных цен (анализ рынка)</t>
  </si>
  <si>
    <t>№ п/п</t>
  </si>
  <si>
    <t xml:space="preserve">Наименование </t>
  </si>
  <si>
    <t>ед.</t>
  </si>
  <si>
    <t>Количество</t>
  </si>
  <si>
    <t>Предлагаемая цена, руб.</t>
  </si>
  <si>
    <t>Средняя арифм. Цена за единицу</t>
  </si>
  <si>
    <t>Среднее квадратичное отклонение</t>
  </si>
  <si>
    <t>Коэффициент вариации, %</t>
  </si>
  <si>
    <t>измер.</t>
  </si>
  <si>
    <t>Итого:</t>
  </si>
  <si>
    <t>Коэффициент вариации цены определяется по следующей формуле:</t>
  </si>
  <si>
    <t>,</t>
  </si>
  <si>
    <t>где: V- коэффициент вариации</t>
  </si>
  <si>
    <t xml:space="preserve"> - среднее квадратичное отклонение</t>
  </si>
  <si>
    <t xml:space="preserve"> - цена единицы товара, работы, услуги, указанная в источнике с номером i;</t>
  </si>
  <si>
    <t>&lt;ц&gt; - средняя арифметическая величина цены единицы товара, работы, услуги;</t>
  </si>
  <si>
    <t>n - количество значений, используемых в расчете.</t>
  </si>
  <si>
    <t>Поскольку коэффициенты вариации не превышают 33%, мы можем использовать эту исходную информацию для обоснования НМЦК</t>
  </si>
  <si>
    <t>НМЦК методом сопоставимых рыночных цен (анализа рынка) определяется по формуле:</t>
  </si>
  <si>
    <t>где:</t>
  </si>
  <si>
    <t>НМЦКрын.-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</si>
  <si>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</si>
  <si>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</si>
  <si>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</si>
  <si>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r>
      <rPr>
        <i/>
        <sz val="12"/>
        <rFont val="Times New Roman"/>
        <family val="1"/>
        <charset val="204"/>
      </rPr>
      <t xml:space="preserve">  
</t>
    </r>
    <r>
      <rPr>
        <i/>
        <sz val="14"/>
        <rFont val="Times New Roman"/>
        <family val="1"/>
        <charset val="204"/>
      </rPr>
      <t>ц</t>
    </r>
    <r>
      <rPr>
        <i/>
        <sz val="8"/>
        <rFont val="Times New Roman"/>
        <family val="1"/>
        <charset val="204"/>
      </rPr>
      <t>i</t>
    </r>
    <r>
      <rPr>
        <i/>
        <sz val="12"/>
        <rFont val="Times New Roman"/>
        <family val="1"/>
        <charset val="204"/>
      </rPr>
      <t xml:space="preserve"> - </t>
    </r>
    <r>
      <rPr>
        <sz val="12"/>
        <rFont val="Times New Roman"/>
        <family val="1"/>
        <charset val="204"/>
      </rPr>
      <t>цена единицы товара, работы, услуги, представленная в источнике с номером i</t>
    </r>
  </si>
  <si>
    <t>Начальная (максимальная) цена контракта, руб.</t>
  </si>
  <si>
    <t>Труба ПЭ 100 SDR 17 -315x18.7 питьевая ГОСТ 18599-2001</t>
  </si>
  <si>
    <r>
      <t xml:space="preserve">В цену включены все расходы, предусмотренные аукционной документацией и проектом государственного контракта. Начальная (максимальная) цена контракта составляет 3 290 182 руб.56 коп.  (три миллиона двести девяносто тысяч сто восемьдесят два ) руб.56 коп. </t>
    </r>
    <r>
      <rPr>
        <sz val="12"/>
        <color indexed="10"/>
        <rFont val="Times New Roman"/>
        <family val="1"/>
        <charset val="204"/>
      </rPr>
      <t xml:space="preserve">        </t>
    </r>
  </si>
  <si>
    <t xml:space="preserve">Обоснование начальной (максимальной) цены контракта на поставку трубы ПЭ 100 SDR 17 -315x18.7 питьевая ГОСТ 18599-2001 ГУП "ОКВК"РБ
</t>
  </si>
  <si>
    <t xml:space="preserve">Поставка трубы ПЭ 100 SDR 17 -315x18.7 питьевая ГОСТ 18599-2001   для нужд ГУП "ОКВК"РБ . </t>
  </si>
  <si>
    <t>п.м.</t>
  </si>
  <si>
    <t>__________А.В. Захаров</t>
  </si>
  <si>
    <t xml:space="preserve">Директор ГУП "ОКВК"РБ </t>
  </si>
  <si>
    <t>Информация №1 от 28.04.2023 №1582</t>
  </si>
  <si>
    <t>Информация№2 от 02.05.2023 №509</t>
  </si>
  <si>
    <t>Информация №3 от 02.05.2023 №555</t>
  </si>
</sst>
</file>

<file path=xl/styles.xml><?xml version="1.0" encoding="utf-8"?>
<styleSheet xmlns="http://schemas.openxmlformats.org/spreadsheetml/2006/main">
  <fonts count="19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Arial Cyr"/>
      <family val="2"/>
      <charset val="204"/>
    </font>
    <font>
      <sz val="12"/>
      <color indexed="10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2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Fill="1" applyBorder="1"/>
    <xf numFmtId="49" fontId="6" fillId="0" borderId="2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NumberFormat="1" applyFont="1" applyFill="1"/>
    <xf numFmtId="0" fontId="12" fillId="0" borderId="0" xfId="3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/>
    <xf numFmtId="0" fontId="4" fillId="0" borderId="0" xfId="0" applyFont="1"/>
    <xf numFmtId="0" fontId="13" fillId="0" borderId="0" xfId="2" applyNumberFormat="1" applyFill="1" applyBorder="1" applyAlignment="1" applyProtection="1">
      <alignment wrapText="1"/>
    </xf>
    <xf numFmtId="0" fontId="13" fillId="0" borderId="0" xfId="2" applyNumberFormat="1" applyFill="1" applyBorder="1" applyAlignment="1" applyProtection="1">
      <alignment horizontal="left"/>
    </xf>
    <xf numFmtId="0" fontId="4" fillId="0" borderId="0" xfId="0" applyFont="1" applyAlignment="1">
      <alignment horizontal="justify"/>
    </xf>
    <xf numFmtId="0" fontId="1" fillId="0" borderId="0" xfId="2" applyNumberFormat="1" applyFont="1" applyFill="1" applyBorder="1" applyAlignment="1" applyProtection="1">
      <alignment horizontal="left"/>
    </xf>
    <xf numFmtId="0" fontId="4" fillId="0" borderId="0" xfId="0" applyNumberFormat="1" applyFont="1" applyFill="1"/>
    <xf numFmtId="0" fontId="13" fillId="0" borderId="0" xfId="2" applyNumberFormat="1" applyFill="1" applyBorder="1" applyAlignment="1" applyProtection="1">
      <alignment horizontal="left" wrapText="1"/>
    </xf>
    <xf numFmtId="0" fontId="4" fillId="0" borderId="0" xfId="3" applyFont="1" applyFill="1" applyAlignment="1">
      <alignment horizontal="left" wrapText="1"/>
    </xf>
    <xf numFmtId="0" fontId="4" fillId="0" borderId="0" xfId="3" applyNumberFormat="1" applyFont="1" applyFill="1"/>
    <xf numFmtId="0" fontId="14" fillId="0" borderId="0" xfId="3" applyFont="1" applyFill="1" applyAlignment="1"/>
    <xf numFmtId="0" fontId="14" fillId="0" borderId="0" xfId="3" applyFont="1" applyFill="1" applyAlignment="1">
      <alignment horizontal="left"/>
    </xf>
    <xf numFmtId="0" fontId="4" fillId="0" borderId="0" xfId="3" applyFont="1" applyFill="1"/>
    <xf numFmtId="0" fontId="1" fillId="0" borderId="0" xfId="3" applyFill="1"/>
    <xf numFmtId="0" fontId="15" fillId="0" borderId="0" xfId="3" applyFont="1" applyFill="1" applyAlignment="1">
      <alignment horizontal="left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2" fontId="18" fillId="0" borderId="4" xfId="1" applyNumberFormat="1" applyFont="1" applyFill="1" applyBorder="1" applyAlignment="1">
      <alignment horizontal="center" vertical="center" wrapText="1"/>
    </xf>
    <xf numFmtId="2" fontId="18" fillId="0" borderId="2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/>
    </xf>
    <xf numFmtId="2" fontId="4" fillId="0" borderId="2" xfId="3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5" fillId="0" borderId="5" xfId="3" applyNumberFormat="1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49" fontId="6" fillId="0" borderId="2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15" fillId="0" borderId="0" xfId="3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3" applyFont="1" applyFill="1" applyBorder="1" applyAlignment="1">
      <alignment horizontal="center" wrapText="1"/>
    </xf>
    <xf numFmtId="0" fontId="1" fillId="0" borderId="0" xfId="2" applyNumberFormat="1" applyFont="1" applyFill="1" applyBorder="1" applyAlignment="1" applyProtection="1">
      <alignment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" fontId="2" fillId="2" borderId="7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</cellXfs>
  <cellStyles count="4">
    <cellStyle name="Excel Built-in Normal" xfId="1"/>
    <cellStyle name="Гиперссылка" xfId="2" builtinId="8"/>
    <cellStyle name="Обычный" xfId="0" builtinId="0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38100</xdr:rowOff>
    </xdr:from>
    <xdr:to>
      <xdr:col>4</xdr:col>
      <xdr:colOff>510540</xdr:colOff>
      <xdr:row>37</xdr:row>
      <xdr:rowOff>129540</xdr:rowOff>
    </xdr:to>
    <xdr:pic>
      <xdr:nvPicPr>
        <xdr:cNvPr id="1029" name="Picture 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0540" y="38374320"/>
          <a:ext cx="2933700" cy="2895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1943100</xdr:colOff>
      <xdr:row>25</xdr:row>
      <xdr:rowOff>144780</xdr:rowOff>
    </xdr:to>
    <xdr:pic>
      <xdr:nvPicPr>
        <xdr:cNvPr id="1030" name="Pictur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0540" y="35433000"/>
          <a:ext cx="194310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1943100</xdr:colOff>
      <xdr:row>30</xdr:row>
      <xdr:rowOff>129540</xdr:rowOff>
    </xdr:to>
    <xdr:pic>
      <xdr:nvPicPr>
        <xdr:cNvPr id="1031" name="Picture 10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0540" y="36606480"/>
          <a:ext cx="1943100" cy="6324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68580</xdr:colOff>
      <xdr:row>30</xdr:row>
      <xdr:rowOff>106680</xdr:rowOff>
    </xdr:from>
    <xdr:to>
      <xdr:col>1</xdr:col>
      <xdr:colOff>236220</xdr:colOff>
      <xdr:row>32</xdr:row>
      <xdr:rowOff>45720</xdr:rowOff>
    </xdr:to>
    <xdr:pic>
      <xdr:nvPicPr>
        <xdr:cNvPr id="1032" name="Picture 11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9120" y="37216080"/>
          <a:ext cx="167640" cy="2743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43"/>
  <sheetViews>
    <sheetView tabSelected="1" topLeftCell="A13" workbookViewId="0">
      <selection activeCell="N16" sqref="N16"/>
    </sheetView>
  </sheetViews>
  <sheetFormatPr defaultColWidth="9.1796875" defaultRowHeight="12.5"/>
  <cols>
    <col min="1" max="1" width="7.453125" style="1" customWidth="1"/>
    <col min="2" max="2" width="39.453125" style="2" customWidth="1"/>
    <col min="3" max="3" width="0.1796875" style="3" customWidth="1"/>
    <col min="4" max="4" width="7.1796875" style="3" customWidth="1"/>
    <col min="5" max="5" width="6.54296875" style="4" customWidth="1"/>
    <col min="6" max="6" width="12.81640625" style="4" customWidth="1"/>
    <col min="7" max="8" width="11.81640625" style="4" customWidth="1"/>
    <col min="9" max="9" width="12.453125" style="4" customWidth="1"/>
    <col min="10" max="10" width="11.453125" style="4" customWidth="1"/>
    <col min="11" max="11" width="9.453125" style="4" customWidth="1"/>
    <col min="12" max="12" width="15.1796875" style="4" customWidth="1"/>
    <col min="13" max="13" width="12.453125" style="4" customWidth="1"/>
    <col min="14" max="14" width="9.54296875" style="4" customWidth="1"/>
    <col min="15" max="16384" width="9.1796875" style="4"/>
  </cols>
  <sheetData>
    <row r="2" spans="1:51" ht="14">
      <c r="A2" s="5"/>
      <c r="B2" s="5"/>
      <c r="C2" s="5"/>
      <c r="D2" s="5"/>
      <c r="E2" s="5"/>
      <c r="F2" s="5"/>
      <c r="G2" s="71"/>
      <c r="H2" s="71"/>
      <c r="J2" s="5"/>
      <c r="K2" s="71" t="s">
        <v>0</v>
      </c>
      <c r="L2" s="71"/>
    </row>
    <row r="3" spans="1:51" ht="15" customHeight="1">
      <c r="A3" s="5"/>
      <c r="B3" s="5"/>
      <c r="C3" s="5"/>
      <c r="D3" s="5"/>
      <c r="E3" s="5"/>
      <c r="F3" s="72"/>
      <c r="G3" s="72"/>
      <c r="H3" s="72"/>
      <c r="J3" s="72" t="s">
        <v>38</v>
      </c>
      <c r="K3" s="72"/>
      <c r="L3" s="72"/>
    </row>
    <row r="4" spans="1:51" ht="14">
      <c r="A4" s="5"/>
      <c r="B4" s="5"/>
      <c r="C4" s="5"/>
      <c r="D4" s="5"/>
      <c r="E4" s="5"/>
      <c r="F4" s="6"/>
      <c r="G4" s="66"/>
      <c r="H4" s="66"/>
      <c r="J4" s="6"/>
      <c r="K4" s="66" t="s">
        <v>37</v>
      </c>
      <c r="L4" s="66"/>
    </row>
    <row r="5" spans="1:51" ht="14">
      <c r="A5" s="5"/>
      <c r="B5" s="5"/>
      <c r="C5" s="5"/>
      <c r="D5" s="5"/>
      <c r="E5" s="5"/>
      <c r="F5" s="5"/>
      <c r="G5" s="66"/>
      <c r="H5" s="66"/>
    </row>
    <row r="6" spans="1:51" ht="14">
      <c r="A6" s="5"/>
      <c r="B6" s="5"/>
      <c r="C6" s="5"/>
      <c r="D6" s="5"/>
      <c r="E6" s="5"/>
      <c r="F6" s="5"/>
      <c r="G6" s="5"/>
      <c r="H6" s="5"/>
    </row>
    <row r="7" spans="1:51" ht="14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51" ht="14">
      <c r="A8" s="5"/>
      <c r="B8" s="5"/>
      <c r="C8" s="5"/>
      <c r="D8" s="5"/>
      <c r="E8" s="5"/>
      <c r="F8" s="5"/>
      <c r="G8" s="5"/>
      <c r="H8" s="5"/>
    </row>
    <row r="9" spans="1:51" ht="14">
      <c r="A9" s="5"/>
      <c r="B9" s="5"/>
      <c r="C9" s="5"/>
      <c r="D9" s="5"/>
      <c r="E9" s="5"/>
      <c r="F9" s="5"/>
      <c r="G9" s="5"/>
      <c r="H9" s="5"/>
    </row>
    <row r="10" spans="1:51" ht="15" customHeight="1">
      <c r="A10" s="7" t="s">
        <v>2</v>
      </c>
      <c r="B10" s="7"/>
      <c r="C10" s="8"/>
      <c r="D10" s="8"/>
      <c r="E10" s="8"/>
      <c r="F10" s="8"/>
      <c r="G10" s="8"/>
      <c r="H10" s="68" t="s">
        <v>35</v>
      </c>
      <c r="I10" s="68"/>
      <c r="J10" s="68"/>
      <c r="K10" s="68"/>
      <c r="L10" s="68"/>
    </row>
    <row r="11" spans="1:51" ht="15" customHeight="1">
      <c r="A11" s="69" t="s">
        <v>3</v>
      </c>
      <c r="B11" s="69"/>
      <c r="C11" s="9"/>
      <c r="D11" s="9"/>
      <c r="E11" s="9"/>
      <c r="F11" s="9"/>
      <c r="G11" s="9"/>
      <c r="H11" s="70"/>
      <c r="I11" s="70"/>
      <c r="J11" s="70"/>
      <c r="K11" s="70"/>
      <c r="L11" s="70"/>
    </row>
    <row r="12" spans="1:51" ht="14">
      <c r="A12" s="5"/>
      <c r="B12" s="5"/>
      <c r="C12" s="9"/>
      <c r="D12" s="9"/>
      <c r="E12" s="9"/>
      <c r="F12" s="9"/>
      <c r="G12" s="9"/>
      <c r="H12" s="70"/>
      <c r="I12" s="70"/>
      <c r="J12" s="70"/>
      <c r="K12" s="70"/>
      <c r="L12" s="70"/>
    </row>
    <row r="13" spans="1:51" ht="15" customHeight="1">
      <c r="A13" s="59" t="s">
        <v>4</v>
      </c>
      <c r="B13" s="59"/>
      <c r="C13" s="10"/>
      <c r="D13" s="10"/>
      <c r="E13" s="10"/>
      <c r="F13" s="10"/>
      <c r="G13" s="10"/>
      <c r="H13" s="11" t="s">
        <v>5</v>
      </c>
      <c r="I13" s="11"/>
      <c r="J13" s="11"/>
      <c r="K13" s="11"/>
      <c r="L13" s="11"/>
    </row>
    <row r="14" spans="1:51" ht="12.75" customHeight="1"/>
    <row r="15" spans="1:51" ht="33" customHeight="1">
      <c r="K15" s="60"/>
      <c r="L15" s="60"/>
    </row>
    <row r="16" spans="1:51" ht="35.25" customHeight="1">
      <c r="A16" s="61" t="s">
        <v>34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27" customHeight="1">
      <c r="A17" s="62" t="s">
        <v>6</v>
      </c>
      <c r="B17" s="63" t="s">
        <v>7</v>
      </c>
      <c r="C17" s="63"/>
      <c r="D17" s="13" t="s">
        <v>8</v>
      </c>
      <c r="E17" s="63" t="s">
        <v>9</v>
      </c>
      <c r="F17" s="64" t="s">
        <v>10</v>
      </c>
      <c r="G17" s="64"/>
      <c r="H17" s="64"/>
      <c r="I17" s="65" t="s">
        <v>11</v>
      </c>
      <c r="J17" s="65" t="s">
        <v>12</v>
      </c>
      <c r="K17" s="65" t="s">
        <v>13</v>
      </c>
      <c r="L17" s="63" t="s">
        <v>31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43.4" customHeight="1">
      <c r="A18" s="62"/>
      <c r="B18" s="63"/>
      <c r="C18" s="63"/>
      <c r="D18" s="14" t="s">
        <v>14</v>
      </c>
      <c r="E18" s="63"/>
      <c r="F18" s="48" t="s">
        <v>39</v>
      </c>
      <c r="G18" s="48" t="s">
        <v>40</v>
      </c>
      <c r="H18" s="48" t="s">
        <v>41</v>
      </c>
      <c r="I18" s="65"/>
      <c r="J18" s="65"/>
      <c r="K18" s="65"/>
      <c r="L18" s="6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s="2" customFormat="1" ht="47.5" customHeight="1">
      <c r="A19" s="37">
        <v>1</v>
      </c>
      <c r="B19" s="15" t="s">
        <v>32</v>
      </c>
      <c r="C19" s="36"/>
      <c r="D19" s="15" t="s">
        <v>36</v>
      </c>
      <c r="E19" s="15">
        <v>1008</v>
      </c>
      <c r="F19" s="38">
        <v>3302</v>
      </c>
      <c r="G19" s="39">
        <v>2836.2</v>
      </c>
      <c r="H19" s="39">
        <v>3654</v>
      </c>
      <c r="I19" s="40">
        <f>ROUND((F19+G19+H19)/3,2)</f>
        <v>3264.07</v>
      </c>
      <c r="J19" s="40">
        <f t="shared" ref="J19" si="0">ROUND(SQRT(((F19-I19)*(F19-I19)+(G19-I19)*(G19-I19)+(H19-I19)*(H19-I19))/2),2)</f>
        <v>410.22</v>
      </c>
      <c r="K19" s="41">
        <f t="shared" ref="K19" si="1">ROUND(J19/I19*100,2)</f>
        <v>12.57</v>
      </c>
      <c r="L19" s="42">
        <f>I19*E19</f>
        <v>3290182.56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1:51" s="17" customFormat="1" ht="45.65" customHeight="1">
      <c r="A20" s="43"/>
      <c r="B20" s="55" t="s">
        <v>15</v>
      </c>
      <c r="C20" s="55"/>
      <c r="D20" s="44"/>
      <c r="E20" s="45"/>
      <c r="F20" s="46"/>
      <c r="G20" s="46"/>
      <c r="H20" s="46"/>
      <c r="I20" s="46"/>
      <c r="J20" s="46"/>
      <c r="K20" s="46"/>
      <c r="L20" s="46">
        <f>SUM(L19:L19)</f>
        <v>3290182.56</v>
      </c>
      <c r="M20" s="16"/>
    </row>
    <row r="21" spans="1:51" s="17" customFormat="1" ht="46.5" customHeight="1">
      <c r="A21" s="56" t="s">
        <v>33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16"/>
    </row>
    <row r="22" spans="1:51" ht="1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s="21" customFormat="1" ht="13.5" customHeight="1">
      <c r="A23" s="18"/>
      <c r="B23" s="52" t="s">
        <v>16</v>
      </c>
      <c r="C23" s="52"/>
      <c r="D23" s="52"/>
      <c r="E23" s="52"/>
      <c r="F23" s="52"/>
      <c r="G23" s="52"/>
      <c r="H23" s="52"/>
      <c r="I23" s="3"/>
      <c r="J23" s="3"/>
      <c r="K23" s="3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21" customFormat="1" ht="13.5" customHeight="1">
      <c r="A24" s="18"/>
      <c r="B24" s="22" t="s">
        <v>17</v>
      </c>
      <c r="C24" s="23"/>
      <c r="D24" s="23"/>
      <c r="E24" s="24"/>
      <c r="F24" s="3"/>
      <c r="G24" s="3"/>
      <c r="H24" s="3"/>
      <c r="I24" s="3"/>
      <c r="J24" s="3"/>
      <c r="K24" s="3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</row>
    <row r="25" spans="1:51" s="21" customFormat="1" ht="13.5" customHeight="1">
      <c r="A25" s="18"/>
      <c r="B25" s="23"/>
      <c r="C25" s="23"/>
      <c r="D25" s="23"/>
      <c r="E25" s="24"/>
      <c r="F25" s="3"/>
      <c r="G25" s="3"/>
      <c r="H25" s="3"/>
      <c r="I25" s="3"/>
      <c r="J25" s="3"/>
      <c r="K25" s="3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s="21" customFormat="1" ht="11.25" customHeight="1">
      <c r="A26" s="18"/>
      <c r="B26" s="23"/>
      <c r="C26" s="23"/>
      <c r="D26" s="23"/>
      <c r="E26" s="24"/>
      <c r="F26" s="3"/>
      <c r="G26" s="3"/>
      <c r="H26" s="3"/>
      <c r="I26" s="3"/>
      <c r="J26" s="3"/>
      <c r="K26" s="3"/>
      <c r="L26" s="19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s="21" customFormat="1" ht="55.5" customHeight="1">
      <c r="A27" s="25"/>
      <c r="B27" s="58" t="s">
        <v>18</v>
      </c>
      <c r="C27" s="58"/>
      <c r="D27" s="58"/>
      <c r="E27" s="58"/>
      <c r="F27" s="58"/>
      <c r="G27" s="58"/>
      <c r="H27" s="3"/>
      <c r="I27" s="3"/>
      <c r="J27" s="3"/>
      <c r="K27" s="3"/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21" customFormat="1" ht="13.5" customHeight="1">
      <c r="A28" s="18"/>
      <c r="B28" s="22"/>
      <c r="C28" s="23"/>
      <c r="D28" s="23"/>
      <c r="E28" s="24"/>
      <c r="F28" s="3"/>
      <c r="G28" s="3"/>
      <c r="H28" s="3"/>
      <c r="I28" s="3"/>
      <c r="J28" s="3"/>
      <c r="K28" s="3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</row>
    <row r="29" spans="1:51" s="21" customFormat="1" ht="13.5" customHeight="1">
      <c r="A29" s="18"/>
      <c r="B29" s="23"/>
      <c r="C29" s="23"/>
      <c r="D29" s="23"/>
      <c r="E29" s="26" t="s">
        <v>19</v>
      </c>
      <c r="F29" s="3"/>
      <c r="G29" s="3"/>
      <c r="H29" s="3"/>
      <c r="I29" s="3"/>
      <c r="J29" s="3"/>
      <c r="K29" s="3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s="21" customFormat="1" ht="13.5" customHeight="1">
      <c r="A30" s="18"/>
      <c r="B30" s="23"/>
      <c r="C30" s="23"/>
      <c r="D30" s="23"/>
      <c r="E30" s="24"/>
      <c r="F30" s="3"/>
      <c r="G30" s="3"/>
      <c r="H30" s="3"/>
      <c r="I30" s="3"/>
      <c r="J30" s="3"/>
      <c r="K30" s="3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s="21" customFormat="1" ht="13.5" customHeight="1">
      <c r="A31" s="18"/>
      <c r="B31" s="23"/>
      <c r="C31" s="23"/>
      <c r="D31" s="23"/>
      <c r="E31" s="24"/>
      <c r="F31" s="3"/>
      <c r="G31" s="3"/>
      <c r="H31" s="3"/>
      <c r="I31" s="3"/>
      <c r="J31" s="3"/>
      <c r="K31" s="3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21" customFormat="1" ht="13.5" customHeight="1">
      <c r="A32" s="18"/>
      <c r="B32" s="51" t="s">
        <v>20</v>
      </c>
      <c r="C32" s="51"/>
      <c r="D32" s="51"/>
      <c r="E32" s="51"/>
      <c r="F32" s="51"/>
      <c r="G32" s="51"/>
      <c r="H32" s="51"/>
      <c r="I32" s="3"/>
      <c r="J32" s="3"/>
      <c r="K32" s="3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</row>
    <row r="33" spans="1:51" s="21" customFormat="1" ht="18" customHeight="1">
      <c r="A33" s="18"/>
      <c r="B33" s="52" t="s">
        <v>21</v>
      </c>
      <c r="C33" s="52"/>
      <c r="D33" s="52"/>
      <c r="E33" s="52"/>
      <c r="F33" s="52"/>
      <c r="G33" s="52"/>
      <c r="H33" s="52"/>
      <c r="I33" s="3"/>
      <c r="J33" s="3"/>
      <c r="K33" s="3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s="21" customFormat="1" ht="19.5" customHeight="1">
      <c r="A34" s="18"/>
      <c r="B34" s="52" t="s">
        <v>22</v>
      </c>
      <c r="C34" s="52"/>
      <c r="D34" s="52"/>
      <c r="E34" s="52"/>
      <c r="F34" s="52"/>
      <c r="G34" s="52"/>
      <c r="H34" s="52"/>
      <c r="I34" s="3"/>
      <c r="J34" s="3"/>
      <c r="K34" s="3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s="21" customFormat="1" ht="17.25" customHeight="1">
      <c r="A35" s="27" t="s">
        <v>23</v>
      </c>
      <c r="B35" s="23"/>
      <c r="C35" s="28"/>
      <c r="D35" s="28"/>
      <c r="E35" s="24"/>
      <c r="F35" s="3"/>
      <c r="G35" s="3"/>
      <c r="H35" s="3"/>
      <c r="I35" s="3"/>
      <c r="J35" s="3"/>
      <c r="K35" s="3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6.5" customHeight="1">
      <c r="A36" s="53" t="s">
        <v>24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ht="15.75" customHeight="1">
      <c r="A37" s="54" t="s">
        <v>25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ht="10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6.5" customHeight="1">
      <c r="A39" s="49" t="s">
        <v>26</v>
      </c>
      <c r="B39" s="49"/>
      <c r="C39" s="49"/>
      <c r="D39" s="49"/>
      <c r="E39" s="49"/>
      <c r="F39" s="49"/>
      <c r="G39" s="49"/>
      <c r="H39" s="49"/>
      <c r="I39" s="29"/>
      <c r="J39" s="29"/>
      <c r="K39" s="29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15.5">
      <c r="A40" s="30" t="s">
        <v>27</v>
      </c>
      <c r="B40" s="31"/>
      <c r="C40" s="32"/>
      <c r="D40" s="32"/>
      <c r="E40" s="33"/>
      <c r="F40" s="33"/>
      <c r="G40" s="33"/>
      <c r="H40" s="33"/>
      <c r="I40" s="34"/>
      <c r="J40" s="34"/>
      <c r="K40" s="34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ht="15.5">
      <c r="A41" s="30" t="s">
        <v>28</v>
      </c>
      <c r="B41" s="31"/>
      <c r="C41" s="32"/>
      <c r="D41" s="32"/>
      <c r="E41" s="33"/>
      <c r="F41" s="33"/>
      <c r="G41" s="33"/>
      <c r="H41" s="33"/>
      <c r="I41" s="34"/>
      <c r="J41" s="34"/>
      <c r="K41" s="34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ht="15.5">
      <c r="A42" s="30" t="s">
        <v>29</v>
      </c>
      <c r="B42" s="31"/>
      <c r="C42" s="32"/>
      <c r="D42" s="32"/>
      <c r="E42" s="33"/>
      <c r="F42" s="33"/>
      <c r="G42" s="33"/>
      <c r="H42" s="33"/>
      <c r="I42" s="34"/>
      <c r="J42" s="34"/>
      <c r="K42" s="3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ht="18" customHeight="1">
      <c r="A43" s="50" t="s">
        <v>30</v>
      </c>
      <c r="B43" s="50"/>
      <c r="C43" s="50"/>
      <c r="D43" s="50"/>
      <c r="E43" s="50"/>
      <c r="F43" s="50"/>
      <c r="G43" s="50"/>
      <c r="H43" s="50"/>
      <c r="I43" s="35"/>
      <c r="J43" s="35"/>
      <c r="K43" s="3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</sheetData>
  <sheetProtection selectLockedCells="1" selectUnlockedCells="1"/>
  <mergeCells count="34">
    <mergeCell ref="G2:H2"/>
    <mergeCell ref="K2:L2"/>
    <mergeCell ref="F3:H3"/>
    <mergeCell ref="J3:L3"/>
    <mergeCell ref="G4:H4"/>
    <mergeCell ref="K4:L4"/>
    <mergeCell ref="G5:H5"/>
    <mergeCell ref="A7:L7"/>
    <mergeCell ref="H10:L10"/>
    <mergeCell ref="A11:B11"/>
    <mergeCell ref="H11:L12"/>
    <mergeCell ref="A13:B13"/>
    <mergeCell ref="K15:L15"/>
    <mergeCell ref="A16:L16"/>
    <mergeCell ref="A17:A18"/>
    <mergeCell ref="B17:C18"/>
    <mergeCell ref="E17:E18"/>
    <mergeCell ref="F17:H17"/>
    <mergeCell ref="I17:I18"/>
    <mergeCell ref="J17:J18"/>
    <mergeCell ref="K17:K18"/>
    <mergeCell ref="L17:L18"/>
    <mergeCell ref="B20:C20"/>
    <mergeCell ref="A21:L21"/>
    <mergeCell ref="A22:L22"/>
    <mergeCell ref="B23:H23"/>
    <mergeCell ref="B27:G27"/>
    <mergeCell ref="A39:H39"/>
    <mergeCell ref="A43:H43"/>
    <mergeCell ref="B32:H32"/>
    <mergeCell ref="B33:H33"/>
    <mergeCell ref="B34:H34"/>
    <mergeCell ref="A36:L36"/>
    <mergeCell ref="A37:M38"/>
  </mergeCells>
  <pageMargins left="0.39374999999999999" right="0.19652777777777777" top="0" bottom="0" header="0.51180555555555551" footer="0.51180555555555551"/>
  <pageSetup paperSize="9" scale="85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2017-05-22T05:29:35Z</cp:lastPrinted>
  <dcterms:created xsi:type="dcterms:W3CDTF">2017-04-17T10:35:07Z</dcterms:created>
  <dcterms:modified xsi:type="dcterms:W3CDTF">2023-05-15T10:15:19Z</dcterms:modified>
</cp:coreProperties>
</file>