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11 ТОРГИ 2023\! ОЗП 2023 2024 гг\Закупка №15 Поставка редукторов\"/>
    </mc:Choice>
  </mc:AlternateContent>
  <bookViews>
    <workbookView xWindow="1050" yWindow="420" windowWidth="14400" windowHeight="12435"/>
  </bookViews>
  <sheets>
    <sheet name="ДН, Муфты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H16" i="2" l="1"/>
  <c r="I16" i="2" s="1"/>
  <c r="H17" i="2" l="1"/>
  <c r="I17" i="2" s="1"/>
  <c r="H15" i="2"/>
  <c r="I15" i="2" s="1"/>
  <c r="H11" i="2"/>
  <c r="I11" i="2" s="1"/>
  <c r="H12" i="2"/>
  <c r="I12" i="2" s="1"/>
  <c r="H10" i="2"/>
  <c r="I10" i="2" s="1"/>
  <c r="I13" i="2" l="1"/>
  <c r="I18" i="2"/>
  <c r="E23" i="2" l="1"/>
</calcChain>
</file>

<file path=xl/sharedStrings.xml><?xml version="1.0" encoding="utf-8"?>
<sst xmlns="http://schemas.openxmlformats.org/spreadsheetml/2006/main" count="33" uniqueCount="28">
  <si>
    <t>Наименование материала или оборудования</t>
  </si>
  <si>
    <t>Ед. изм.</t>
  </si>
  <si>
    <t>Стоимость за ед. с НДС, руб.</t>
  </si>
  <si>
    <t>Общая стоимость с НДС, руб.</t>
  </si>
  <si>
    <t>шт</t>
  </si>
  <si>
    <t>Всего по Хову-Аксынскому участку</t>
  </si>
  <si>
    <t>№, п/п</t>
  </si>
  <si>
    <t>Всего по Ак-Довуракскому участку</t>
  </si>
  <si>
    <t>Хову-Аксынский участок (в 850 м западнее от с. Хову-Аксы)</t>
  </si>
  <si>
    <t>ИТОГО по всем участкам</t>
  </si>
  <si>
    <t>Количество</t>
  </si>
  <si>
    <t>Средняя стоимость за ед. с НДС, руб</t>
  </si>
  <si>
    <t>Ак-Довуракский участок (г. Ак-Довурак, ул. Заводская, д. 1)</t>
  </si>
  <si>
    <t>Приложение № 1  в Технической части – Структура НМЦ</t>
  </si>
  <si>
    <t>Обоснование</t>
  </si>
  <si>
    <t>Метод сопоставимых рыночных цен (анализ рынка): для определения НМЦ закупки применялся метод сопоставимых рыночных цен. Источником информации для расчета являются коммерческие предложения, указанные в таблице</t>
  </si>
  <si>
    <t xml:space="preserve">Н(М)Ц закупки  с учетом НДС 20% (руб.) – </t>
  </si>
  <si>
    <t>КП -1 от  11.05.2023</t>
  </si>
  <si>
    <t>начальной (максимальной) цены закупки «НМЦ» на  поставку редукторов для вспомогательного оборудования котельных ГУП РТ "УК ТЭК 4"</t>
  </si>
  <si>
    <t>КП-2  от 12.05.2023</t>
  </si>
  <si>
    <t>КП-3  от 12.05.2023</t>
  </si>
  <si>
    <t xml:space="preserve">Расходы на транспортировку </t>
  </si>
  <si>
    <t xml:space="preserve">Редуктор 1Ц2У 160 (на ПСУ) передаточное число 5, вариант сборки 12.  Чертеж прилагается (прилагается шильдик) </t>
  </si>
  <si>
    <t>Редуктор РМ-650-50-12-Ц-УЗ, передаточное число 50, варинт сборки -12, исполнение конца тихоходного вала- Ц, климатическое исполненеие- УЗ.</t>
  </si>
  <si>
    <t>Редуктор РЦД-250-20-11-У2, переадточное число - 20, варианст сборки 11, климатическое исполнение У2</t>
  </si>
  <si>
    <t>Редуктор марки Ц2У 200-25-12, передаточное число 25, вариант сборки 12 (прилагается шильдик)</t>
  </si>
  <si>
    <t>Редуктор 1Ц2У 315Н 50 11М УЗ, передаточное число -50, вариант сборки - 11, климатическое исполнение УЗ (прилагается шильдик)</t>
  </si>
  <si>
    <t xml:space="preserve">Редуктор РМ-400-50-12 у2, передаточное число - 50, вариант сборки -12, климатическое исполнение У2 (прилагается шильдик)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</si>
</sst>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\ _₽"/>
    <numFmt numFmtId="166" formatCode="_-* #,##0_-;\-* #,##0_-;_-* &quot;-&quot;??_-;_-@_-"/>
    <numFmt numFmtId="167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horizontal="left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4" zoomScale="75" zoomScaleNormal="75" workbookViewId="0">
      <selection activeCell="AA8" sqref="AA8"/>
    </sheetView>
  </sheetViews>
  <sheetFormatPr defaultRowHeight="15.75" x14ac:dyDescent="0.25"/>
  <cols>
    <col min="1" max="1" width="4.85546875" style="2" customWidth="1"/>
    <col min="2" max="2" width="49.7109375" style="3" customWidth="1"/>
    <col min="3" max="3" width="10.28515625" style="4" customWidth="1"/>
    <col min="4" max="4" width="12.42578125" style="4" customWidth="1"/>
    <col min="5" max="5" width="17.42578125" style="5" customWidth="1"/>
    <col min="6" max="6" width="16.85546875" style="5" customWidth="1"/>
    <col min="7" max="8" width="16.7109375" style="5" customWidth="1"/>
    <col min="9" max="9" width="16.140625" style="5" customWidth="1"/>
    <col min="10" max="10" width="10.42578125" customWidth="1"/>
    <col min="11" max="11" width="8" customWidth="1"/>
  </cols>
  <sheetData>
    <row r="1" spans="1:16" x14ac:dyDescent="0.25">
      <c r="A1" s="22" t="s">
        <v>13</v>
      </c>
      <c r="B1" s="22"/>
      <c r="C1" s="22"/>
      <c r="D1" s="22"/>
      <c r="E1" s="22"/>
      <c r="F1" s="22"/>
      <c r="G1" s="22"/>
      <c r="H1" s="22"/>
    </row>
    <row r="2" spans="1:16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16" x14ac:dyDescent="0.25">
      <c r="A3" s="17" t="s">
        <v>18</v>
      </c>
      <c r="B3" s="17"/>
      <c r="C3" s="17"/>
      <c r="D3" s="17"/>
      <c r="E3" s="17"/>
      <c r="F3" s="17"/>
      <c r="G3" s="17"/>
      <c r="H3" s="17"/>
    </row>
    <row r="4" spans="1:16" x14ac:dyDescent="0.25">
      <c r="A4" s="23" t="s">
        <v>15</v>
      </c>
      <c r="B4" s="23"/>
      <c r="C4" s="23"/>
      <c r="D4" s="23"/>
      <c r="E4" s="23"/>
      <c r="F4" s="23"/>
      <c r="G4" s="23"/>
      <c r="H4" s="23"/>
    </row>
    <row r="5" spans="1:16" x14ac:dyDescent="0.25">
      <c r="A5" s="23"/>
      <c r="B5" s="23"/>
      <c r="C5" s="23"/>
      <c r="D5" s="23"/>
      <c r="E5" s="23"/>
      <c r="F5" s="23"/>
      <c r="G5" s="23"/>
      <c r="H5" s="23"/>
    </row>
    <row r="6" spans="1:16" x14ac:dyDescent="0.25">
      <c r="A6" s="18"/>
    </row>
    <row r="7" spans="1:16" ht="34.5" customHeight="1" x14ac:dyDescent="0.25">
      <c r="A7" s="30" t="s">
        <v>6</v>
      </c>
      <c r="B7" s="31" t="s">
        <v>0</v>
      </c>
      <c r="C7" s="31" t="s">
        <v>1</v>
      </c>
      <c r="D7" s="31" t="s">
        <v>10</v>
      </c>
      <c r="E7" s="32" t="s">
        <v>2</v>
      </c>
      <c r="F7" s="33"/>
      <c r="G7" s="34"/>
      <c r="H7" s="24" t="s">
        <v>11</v>
      </c>
      <c r="I7" s="24" t="s">
        <v>3</v>
      </c>
    </row>
    <row r="8" spans="1:16" s="1" customFormat="1" ht="48.75" customHeight="1" x14ac:dyDescent="0.25">
      <c r="A8" s="30"/>
      <c r="B8" s="31"/>
      <c r="C8" s="31"/>
      <c r="D8" s="31"/>
      <c r="E8" s="10" t="s">
        <v>17</v>
      </c>
      <c r="F8" s="10" t="s">
        <v>19</v>
      </c>
      <c r="G8" s="10" t="s">
        <v>20</v>
      </c>
      <c r="H8" s="25"/>
      <c r="I8" s="25"/>
    </row>
    <row r="9" spans="1:16" s="1" customFormat="1" ht="24.75" customHeight="1" x14ac:dyDescent="0.25">
      <c r="A9" s="26" t="s">
        <v>12</v>
      </c>
      <c r="B9" s="26"/>
      <c r="C9" s="26"/>
      <c r="D9" s="26"/>
      <c r="E9" s="26"/>
      <c r="F9" s="26"/>
      <c r="G9" s="26"/>
      <c r="H9" s="26"/>
      <c r="I9" s="26"/>
    </row>
    <row r="10" spans="1:16" s="1" customFormat="1" ht="54.75" customHeight="1" x14ac:dyDescent="0.25">
      <c r="A10" s="7">
        <v>1</v>
      </c>
      <c r="B10" s="42" t="s">
        <v>22</v>
      </c>
      <c r="C10" s="20" t="s">
        <v>4</v>
      </c>
      <c r="D10" s="20">
        <v>2</v>
      </c>
      <c r="E10" s="21">
        <v>55000</v>
      </c>
      <c r="F10" s="21">
        <v>70800</v>
      </c>
      <c r="G10" s="21">
        <v>55000</v>
      </c>
      <c r="H10" s="12">
        <f>(E10+F10+G10)/3</f>
        <v>60266.666666666664</v>
      </c>
      <c r="I10" s="13">
        <f t="shared" ref="I10:I12" si="0">D10*H10</f>
        <v>120533.33333333333</v>
      </c>
    </row>
    <row r="11" spans="1:16" s="1" customFormat="1" ht="67.5" customHeight="1" x14ac:dyDescent="0.25">
      <c r="A11" s="7">
        <v>2</v>
      </c>
      <c r="B11" s="43" t="s">
        <v>23</v>
      </c>
      <c r="C11" s="20" t="s">
        <v>4</v>
      </c>
      <c r="D11" s="20">
        <v>1</v>
      </c>
      <c r="E11" s="21">
        <v>335000</v>
      </c>
      <c r="F11" s="21">
        <v>468000</v>
      </c>
      <c r="G11" s="21">
        <v>335000</v>
      </c>
      <c r="H11" s="12">
        <f t="shared" ref="H11:H12" si="1">(E11+F11+G11)/3</f>
        <v>379333.33333333331</v>
      </c>
      <c r="I11" s="13">
        <f t="shared" si="0"/>
        <v>379333.33333333331</v>
      </c>
    </row>
    <row r="12" spans="1:16" s="1" customFormat="1" ht="57.75" customHeight="1" x14ac:dyDescent="0.25">
      <c r="A12" s="7">
        <v>3</v>
      </c>
      <c r="B12" s="43" t="s">
        <v>24</v>
      </c>
      <c r="C12" s="20" t="s">
        <v>4</v>
      </c>
      <c r="D12" s="20">
        <v>1</v>
      </c>
      <c r="E12" s="21">
        <v>48000</v>
      </c>
      <c r="F12" s="21">
        <v>194400</v>
      </c>
      <c r="G12" s="21">
        <v>48000</v>
      </c>
      <c r="H12" s="12">
        <f t="shared" si="1"/>
        <v>96800</v>
      </c>
      <c r="I12" s="13">
        <f t="shared" si="0"/>
        <v>96800</v>
      </c>
    </row>
    <row r="13" spans="1:16" s="1" customFormat="1" ht="18" customHeight="1" x14ac:dyDescent="0.25">
      <c r="A13" s="27" t="s">
        <v>7</v>
      </c>
      <c r="B13" s="28"/>
      <c r="C13" s="28"/>
      <c r="D13" s="29"/>
      <c r="E13" s="8"/>
      <c r="F13" s="9"/>
      <c r="G13" s="9"/>
      <c r="H13" s="9"/>
      <c r="I13" s="14">
        <f>SUM(I10:I12)</f>
        <v>596666.66666666663</v>
      </c>
    </row>
    <row r="14" spans="1:16" ht="35.25" customHeight="1" x14ac:dyDescent="0.25">
      <c r="A14" s="37" t="s">
        <v>8</v>
      </c>
      <c r="B14" s="37"/>
      <c r="C14" s="37"/>
      <c r="D14" s="37"/>
      <c r="E14" s="37"/>
      <c r="F14" s="37"/>
      <c r="G14" s="37"/>
      <c r="H14" s="37"/>
      <c r="I14" s="37"/>
      <c r="J14" s="1"/>
      <c r="K14" s="1"/>
      <c r="L14" s="1"/>
      <c r="M14" s="1"/>
      <c r="N14" s="1"/>
      <c r="O14" s="1"/>
      <c r="P14" s="1"/>
    </row>
    <row r="15" spans="1:16" ht="56.25" customHeight="1" x14ac:dyDescent="0.25">
      <c r="A15" s="6">
        <v>6</v>
      </c>
      <c r="B15" s="44" t="s">
        <v>25</v>
      </c>
      <c r="C15" s="20" t="s">
        <v>4</v>
      </c>
      <c r="D15" s="20">
        <v>1</v>
      </c>
      <c r="E15" s="21">
        <v>95000</v>
      </c>
      <c r="F15" s="21">
        <v>102000</v>
      </c>
      <c r="G15" s="21">
        <v>95000</v>
      </c>
      <c r="H15" s="12">
        <f>(E15+F15+G15)/3</f>
        <v>97333.333333333328</v>
      </c>
      <c r="I15" s="16">
        <f t="shared" ref="I15:I17" si="2">D15*H15</f>
        <v>97333.333333333328</v>
      </c>
      <c r="J15" s="1"/>
      <c r="K15" s="1"/>
      <c r="L15" s="1"/>
      <c r="M15" s="1"/>
      <c r="N15" s="1"/>
      <c r="O15" s="1"/>
      <c r="P15" s="1"/>
    </row>
    <row r="16" spans="1:16" ht="67.5" customHeight="1" x14ac:dyDescent="0.25">
      <c r="A16" s="6">
        <v>7</v>
      </c>
      <c r="B16" s="45" t="s">
        <v>26</v>
      </c>
      <c r="C16" s="20" t="s">
        <v>4</v>
      </c>
      <c r="D16" s="20">
        <v>1</v>
      </c>
      <c r="E16" s="21">
        <v>243750</v>
      </c>
      <c r="F16" s="21">
        <v>276000</v>
      </c>
      <c r="G16" s="21">
        <v>243750</v>
      </c>
      <c r="H16" s="12">
        <f>(E16+F16+G16)/3</f>
        <v>254500</v>
      </c>
      <c r="I16" s="16">
        <f t="shared" si="2"/>
        <v>254500</v>
      </c>
      <c r="J16" s="1"/>
      <c r="K16" s="1"/>
      <c r="L16" s="1"/>
      <c r="M16" s="1"/>
      <c r="N16" s="1"/>
      <c r="O16" s="1"/>
      <c r="P16" s="1"/>
    </row>
    <row r="17" spans="1:16" ht="64.5" customHeight="1" x14ac:dyDescent="0.25">
      <c r="A17" s="6">
        <v>8</v>
      </c>
      <c r="B17" s="45" t="s">
        <v>27</v>
      </c>
      <c r="C17" s="20" t="s">
        <v>4</v>
      </c>
      <c r="D17" s="20">
        <v>1</v>
      </c>
      <c r="E17" s="21">
        <v>110000</v>
      </c>
      <c r="F17" s="21">
        <v>163200</v>
      </c>
      <c r="G17" s="21">
        <v>110000</v>
      </c>
      <c r="H17" s="12">
        <f>(E17+F17+G17)/3</f>
        <v>127733.33333333333</v>
      </c>
      <c r="I17" s="16">
        <f t="shared" si="2"/>
        <v>127733.33333333333</v>
      </c>
      <c r="J17" s="1"/>
      <c r="K17" s="1"/>
      <c r="L17" s="1"/>
      <c r="M17" s="1"/>
      <c r="N17" s="1"/>
      <c r="O17" s="1"/>
      <c r="P17" s="1"/>
    </row>
    <row r="18" spans="1:16" x14ac:dyDescent="0.25">
      <c r="A18" s="38" t="s">
        <v>5</v>
      </c>
      <c r="B18" s="38"/>
      <c r="C18" s="38"/>
      <c r="D18" s="38"/>
      <c r="E18" s="38"/>
      <c r="F18" s="19"/>
      <c r="G18" s="19"/>
      <c r="H18" s="19"/>
      <c r="I18" s="15">
        <f>SUM(I15:I17)</f>
        <v>479566.66666666663</v>
      </c>
      <c r="J18" s="1"/>
      <c r="K18" s="1"/>
      <c r="L18" s="1"/>
      <c r="M18" s="1"/>
      <c r="N18" s="1"/>
      <c r="O18" s="1"/>
      <c r="P18" s="1"/>
    </row>
    <row r="19" spans="1:16" x14ac:dyDescent="0.25">
      <c r="A19" s="39" t="s">
        <v>21</v>
      </c>
      <c r="B19" s="40"/>
      <c r="C19" s="40"/>
      <c r="D19" s="40"/>
      <c r="E19" s="41"/>
      <c r="F19" s="19"/>
      <c r="G19" s="19"/>
      <c r="H19" s="19"/>
      <c r="I19" s="15">
        <v>60000</v>
      </c>
      <c r="J19" s="1"/>
      <c r="K19" s="1"/>
      <c r="L19" s="1"/>
      <c r="M19" s="1"/>
      <c r="N19" s="1"/>
      <c r="O19" s="1"/>
      <c r="P19" s="1"/>
    </row>
    <row r="20" spans="1:16" x14ac:dyDescent="0.25">
      <c r="A20" s="38" t="s">
        <v>9</v>
      </c>
      <c r="B20" s="38"/>
      <c r="C20" s="38"/>
      <c r="D20" s="38"/>
      <c r="E20" s="38"/>
      <c r="F20" s="19"/>
      <c r="G20" s="19"/>
      <c r="H20" s="19"/>
      <c r="I20" s="11">
        <f>I18+I13+I19</f>
        <v>1136233.3333333333</v>
      </c>
      <c r="J20" s="1"/>
      <c r="K20" s="1"/>
      <c r="L20" s="1"/>
      <c r="M20" s="1"/>
      <c r="N20" s="1"/>
      <c r="O20" s="1"/>
      <c r="P20" s="1"/>
    </row>
    <row r="21" spans="1:16" x14ac:dyDescent="0.25">
      <c r="A21" s="18"/>
      <c r="J21" s="1"/>
      <c r="K21" s="1"/>
      <c r="L21" s="1"/>
      <c r="M21" s="1"/>
      <c r="N21" s="1"/>
      <c r="O21" s="1"/>
      <c r="P21" s="1"/>
    </row>
    <row r="22" spans="1:16" x14ac:dyDescent="0.25">
      <c r="A22" s="18"/>
      <c r="J22" s="1"/>
      <c r="K22" s="1"/>
      <c r="L22" s="1"/>
      <c r="M22" s="1"/>
      <c r="N22" s="1"/>
      <c r="O22" s="1"/>
      <c r="P22" s="1"/>
    </row>
    <row r="23" spans="1:16" x14ac:dyDescent="0.25">
      <c r="A23" s="35" t="s">
        <v>16</v>
      </c>
      <c r="B23" s="35"/>
      <c r="C23" s="35"/>
      <c r="D23" s="35"/>
      <c r="E23" s="36">
        <f>I20</f>
        <v>1136233.3333333333</v>
      </c>
      <c r="J23" s="1"/>
      <c r="K23" s="1"/>
      <c r="L23" s="1"/>
      <c r="M23" s="1"/>
      <c r="N23" s="1"/>
      <c r="O23" s="1"/>
      <c r="P23" s="1"/>
    </row>
    <row r="24" spans="1:16" x14ac:dyDescent="0.25">
      <c r="A24" s="35"/>
      <c r="B24" s="35"/>
      <c r="C24" s="35"/>
      <c r="D24" s="35"/>
      <c r="E24" s="36"/>
      <c r="J24" s="1"/>
      <c r="K24" s="1"/>
      <c r="L24" s="1"/>
      <c r="M24" s="1"/>
      <c r="N24" s="1"/>
      <c r="O24" s="1"/>
      <c r="P24" s="1"/>
    </row>
    <row r="25" spans="1:16" x14ac:dyDescent="0.25">
      <c r="A25" s="18"/>
      <c r="J25" s="1"/>
      <c r="K25" s="1"/>
      <c r="L25" s="1"/>
      <c r="M25" s="1"/>
      <c r="N25" s="1"/>
      <c r="O25" s="1"/>
      <c r="P25" s="1"/>
    </row>
    <row r="26" spans="1:16" x14ac:dyDescent="0.25">
      <c r="A26" s="18"/>
      <c r="J26" s="1"/>
      <c r="K26" s="1"/>
      <c r="L26" s="1"/>
      <c r="M26" s="1"/>
      <c r="N26" s="1"/>
      <c r="O26" s="1"/>
      <c r="P26" s="1"/>
    </row>
    <row r="27" spans="1:16" x14ac:dyDescent="0.25">
      <c r="A27" s="18"/>
      <c r="J27" s="1"/>
      <c r="K27" s="1"/>
      <c r="L27" s="1"/>
      <c r="M27" s="1"/>
      <c r="N27" s="1"/>
      <c r="O27" s="1"/>
      <c r="P27" s="1"/>
    </row>
    <row r="28" spans="1:16" x14ac:dyDescent="0.25">
      <c r="A28" s="18"/>
      <c r="J28" s="1"/>
      <c r="K28" s="1"/>
      <c r="L28" s="1"/>
      <c r="M28" s="1"/>
      <c r="N28" s="1"/>
      <c r="O28" s="1"/>
      <c r="P28" s="1"/>
    </row>
    <row r="29" spans="1:16" x14ac:dyDescent="0.25">
      <c r="A29" s="18"/>
      <c r="J29" s="1"/>
      <c r="K29" s="1"/>
      <c r="L29" s="1"/>
      <c r="M29" s="1"/>
      <c r="N29" s="1"/>
      <c r="O29" s="1"/>
      <c r="P29" s="1"/>
    </row>
    <row r="30" spans="1:16" x14ac:dyDescent="0.25">
      <c r="A30" s="18"/>
      <c r="J30" s="1"/>
      <c r="K30" s="1"/>
      <c r="L30" s="1"/>
      <c r="M30" s="1"/>
      <c r="N30" s="1"/>
      <c r="O30" s="1"/>
      <c r="P30" s="1"/>
    </row>
    <row r="31" spans="1:16" x14ac:dyDescent="0.25">
      <c r="A31" s="18"/>
      <c r="J31" s="1"/>
      <c r="K31" s="1"/>
      <c r="L31" s="1"/>
      <c r="M31" s="1"/>
      <c r="N31" s="1"/>
      <c r="O31" s="1"/>
      <c r="P31" s="1"/>
    </row>
    <row r="32" spans="1:16" x14ac:dyDescent="0.25">
      <c r="J32" s="1"/>
      <c r="K32" s="1"/>
      <c r="L32" s="1"/>
      <c r="M32" s="1"/>
      <c r="N32" s="1"/>
      <c r="O32" s="1"/>
      <c r="P32" s="1"/>
    </row>
  </sheetData>
  <mergeCells count="17">
    <mergeCell ref="A23:D24"/>
    <mergeCell ref="E23:E24"/>
    <mergeCell ref="A14:I14"/>
    <mergeCell ref="A18:E18"/>
    <mergeCell ref="A20:E20"/>
    <mergeCell ref="A19:E19"/>
    <mergeCell ref="A1:H1"/>
    <mergeCell ref="A4:H5"/>
    <mergeCell ref="I7:I8"/>
    <mergeCell ref="A9:I9"/>
    <mergeCell ref="A13:D13"/>
    <mergeCell ref="H7:H8"/>
    <mergeCell ref="A7:A8"/>
    <mergeCell ref="B7:B8"/>
    <mergeCell ref="C7:C8"/>
    <mergeCell ref="D7:D8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ДН, Муфты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ПТО (2020)</dc:creator>
  <cp:lastModifiedBy>Тумен Монгуш</cp:lastModifiedBy>
  <cp:lastPrinted>2023-03-24T04:59:20Z</cp:lastPrinted>
  <dcterms:created xsi:type="dcterms:W3CDTF">2022-01-25T05:34:30Z</dcterms:created>
  <dcterms:modified xsi:type="dcterms:W3CDTF">2023-06-09T04:46:29Z</dcterms:modified>
</cp:coreProperties>
</file>