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Комп\Desktop\Счётчики\"/>
    </mc:Choice>
  </mc:AlternateContent>
  <xr:revisionPtr revIDLastSave="0" documentId="13_ncr:1_{6A8FF1AF-C934-412C-A387-D6026141C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" sheetId="1" r:id="rId1"/>
  </sheets>
  <calcPr calcId="181029" refMode="R1C1"/>
</workbook>
</file>

<file path=xl/calcChain.xml><?xml version="1.0" encoding="utf-8"?>
<calcChain xmlns="http://schemas.openxmlformats.org/spreadsheetml/2006/main">
  <c r="I7" i="1" l="1"/>
  <c r="J7" i="1" s="1"/>
  <c r="K7" i="1" s="1"/>
  <c r="I6" i="1"/>
  <c r="J6" i="1" s="1"/>
  <c r="K6" i="1" s="1"/>
  <c r="I5" i="1"/>
  <c r="L5" i="1" s="1"/>
  <c r="M5" i="1" s="1"/>
  <c r="L6" i="1" l="1"/>
  <c r="M6" i="1" s="1"/>
  <c r="I8" i="1" s="1"/>
  <c r="L7" i="1"/>
  <c r="M7" i="1" s="1"/>
  <c r="J5" i="1"/>
  <c r="K5" i="1" s="1"/>
</calcChain>
</file>

<file path=xl/sharedStrings.xml><?xml version="1.0" encoding="utf-8"?>
<sst xmlns="http://schemas.openxmlformats.org/spreadsheetml/2006/main" count="30" uniqueCount="26">
  <si>
    <t xml:space="preserve">Приложение
</t>
  </si>
  <si>
    <t>Обоснование начальной (максимальной) цены Договора на поставку счетчиков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</si>
  <si>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</si>
  <si>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</si>
  <si>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</si>
  <si>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</si>
  <si>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</si>
  <si>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</si>
  <si>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</si>
  <si>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</si>
  <si>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</si>
  <si>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</si>
  <si>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</si>
  <si>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</si>
  <si>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</si>
  <si>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</si>
  <si>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</si>
  <si>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</si>
  <si>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Однофазный прибор учета</t>
  </si>
  <si>
    <t xml:space="preserve">В соответствии с описанием предмета закупки </t>
  </si>
  <si>
    <t>шт</t>
  </si>
  <si>
    <t>Трёхфазный прибор учета прямого включения</t>
  </si>
  <si>
    <t>Трёхфазный прибор учета трансформаторного включения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</si>
  <si>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</si>
  <si>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</si>
  <si>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поставку счетчиков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</si>
</sst>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7" formatCode="_-* #\ ##0.00_р_._-;\-* #\ ##0.00_р_._-;_-* &quot;-&quot;??_р_._-;_-@_-"/>
    <numFmt numFmtId="168" formatCode="0.0000"/>
    <numFmt numFmtId="169" formatCode="#\ ##0.00"/>
    <numFmt numFmtId="170" formatCode="_-* #\ ##0.00\ _₽_-;\-* #\ ##0.00\ _₽_-;_-* &quot;-&quot;??\ _₽_-;_-@_-"/>
  </numFmts>
  <fonts count="11" x14ac:knownFonts="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rgb="FF000000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 applyProtection="1">
      <alignment wrapText="1"/>
      <protection locked="0"/>
    </xf>
    <xf numFmtId="168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justify"/>
    </xf>
    <xf numFmtId="0" fontId="2" fillId="0" borderId="0" xfId="0" applyFont="1" applyAlignment="1" applyProtection="1">
      <alignment horizontal="left" vertical="top" wrapText="1"/>
      <protection locked="0"/>
    </xf>
    <xf numFmtId="167" fontId="5" fillId="2" borderId="0" xfId="1" applyFont="1" applyFill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058400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322435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80" zoomScaleNormal="80" workbookViewId="0">
      <selection activeCell="B7" sqref="B7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18" style="4" customWidth="1"/>
    <col min="10" max="10" width="13.42578125" style="4" customWidth="1"/>
    <col min="11" max="11" width="10.140625" style="4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I1" s="19" t="s">
        <v>0</v>
      </c>
      <c r="J1" s="19"/>
      <c r="K1" s="19"/>
      <c r="L1" s="19"/>
      <c r="M1" s="19"/>
    </row>
    <row r="2" spans="1:13" s="1" customFormat="1" ht="39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39" customHeight="1" x14ac:dyDescent="0.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/>
      <c r="H3" s="21"/>
      <c r="I3" s="22" t="s">
        <v>8</v>
      </c>
      <c r="J3" s="22"/>
      <c r="K3" s="22"/>
      <c r="L3" s="23" t="s">
        <v>9</v>
      </c>
      <c r="M3" s="23"/>
    </row>
    <row r="4" spans="1:13" s="1" customFormat="1" ht="144" customHeight="1" x14ac:dyDescent="0.2">
      <c r="A4" s="21"/>
      <c r="B4" s="21"/>
      <c r="C4" s="21"/>
      <c r="D4" s="21"/>
      <c r="E4" s="21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3" t="s">
        <v>16</v>
      </c>
      <c r="M4" s="13" t="s">
        <v>17</v>
      </c>
    </row>
    <row r="5" spans="1:13" s="1" customFormat="1" ht="45" x14ac:dyDescent="0.2">
      <c r="A5" s="6">
        <v>1</v>
      </c>
      <c r="B5" s="7" t="s">
        <v>18</v>
      </c>
      <c r="C5" s="8" t="s">
        <v>19</v>
      </c>
      <c r="D5" s="8" t="s">
        <v>20</v>
      </c>
      <c r="E5" s="8">
        <v>174</v>
      </c>
      <c r="F5" s="8">
        <v>11649</v>
      </c>
      <c r="G5" s="8">
        <v>14400</v>
      </c>
      <c r="H5" s="8">
        <v>15000</v>
      </c>
      <c r="I5" s="8">
        <f>AVERAGE(F5:H5)</f>
        <v>13683</v>
      </c>
      <c r="J5" s="14">
        <f>SQRT(((SUM((POWER(H5-I5,2)),(POWER(G5-I5,2)),(POWER(F5-I5,2)))/(COLUMNS(F5:H5)-1))))</f>
        <v>1786.8595356098924</v>
      </c>
      <c r="K5" s="14">
        <f>J5/I5*100</f>
        <v>13.058974900313473</v>
      </c>
      <c r="L5" s="15">
        <f>I5</f>
        <v>13683</v>
      </c>
      <c r="M5" s="15">
        <f>L5*E5</f>
        <v>2380842</v>
      </c>
    </row>
    <row r="6" spans="1:13" s="1" customFormat="1" ht="45" x14ac:dyDescent="0.2">
      <c r="A6" s="6">
        <v>2</v>
      </c>
      <c r="B6" s="7" t="s">
        <v>21</v>
      </c>
      <c r="C6" s="8" t="s">
        <v>19</v>
      </c>
      <c r="D6" s="8" t="s">
        <v>20</v>
      </c>
      <c r="E6" s="8">
        <v>108</v>
      </c>
      <c r="F6" s="8">
        <v>22021</v>
      </c>
      <c r="G6" s="8">
        <v>27000</v>
      </c>
      <c r="H6" s="8">
        <v>27600</v>
      </c>
      <c r="I6" s="8">
        <f>AVERAGE(F6:H6)</f>
        <v>25540.333333333332</v>
      </c>
      <c r="J6" s="14">
        <f>SQRT(((SUM((POWER(H6-I6,2)),(POWER(G6-I6,2)),(POWER(F6-I6,2)))/(COLUMNS(F6:H6)-1))))</f>
        <v>3062.5610742209424</v>
      </c>
      <c r="K6" s="14">
        <f>J6/I6*100</f>
        <v>11.991077149427477</v>
      </c>
      <c r="L6" s="15">
        <f>I6</f>
        <v>25540.333333333332</v>
      </c>
      <c r="M6" s="15">
        <f>L6*E6</f>
        <v>2758356</v>
      </c>
    </row>
    <row r="7" spans="1:13" s="1" customFormat="1" ht="45" x14ac:dyDescent="0.2">
      <c r="A7" s="6">
        <v>3</v>
      </c>
      <c r="B7" s="7" t="s">
        <v>22</v>
      </c>
      <c r="C7" s="8" t="s">
        <v>19</v>
      </c>
      <c r="D7" s="8" t="s">
        <v>20</v>
      </c>
      <c r="E7" s="8">
        <v>51</v>
      </c>
      <c r="F7" s="8">
        <v>21669</v>
      </c>
      <c r="G7" s="8">
        <v>26400</v>
      </c>
      <c r="H7" s="8">
        <v>27000</v>
      </c>
      <c r="I7" s="8">
        <f>AVERAGE(F7:H7)</f>
        <v>25023</v>
      </c>
      <c r="J7" s="14">
        <f>SQRT(((SUM((POWER(H7-I7,2)),(POWER(G7-I7,2)),(POWER(F7-I7,2)))/(COLUMNS(F7:H7)-1))))</f>
        <v>2920.1005119687234</v>
      </c>
      <c r="K7" s="14">
        <f>J7/I7*100</f>
        <v>11.669665955196113</v>
      </c>
      <c r="L7" s="15">
        <f>I7</f>
        <v>25023</v>
      </c>
      <c r="M7" s="15">
        <f>L7*E7</f>
        <v>1276173</v>
      </c>
    </row>
    <row r="8" spans="1:13" s="1" customFormat="1" ht="15.75" customHeight="1" x14ac:dyDescent="0.2">
      <c r="A8" s="24" t="s">
        <v>23</v>
      </c>
      <c r="B8" s="24"/>
      <c r="C8" s="24"/>
      <c r="D8" s="24"/>
      <c r="E8" s="24"/>
      <c r="F8" s="24"/>
      <c r="G8" s="24"/>
      <c r="H8" s="24"/>
      <c r="I8" s="30">
        <f>SUM(M5:M7)</f>
        <v>6415371</v>
      </c>
      <c r="J8" s="16" t="s">
        <v>24</v>
      </c>
      <c r="K8" s="16"/>
      <c r="L8" s="16"/>
      <c r="M8" s="17"/>
    </row>
    <row r="9" spans="1:13" s="2" customFormat="1" ht="33" customHeight="1" x14ac:dyDescent="0.25">
      <c r="A9" s="25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s="1" customFormat="1" ht="15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7"/>
    </row>
    <row r="11" spans="1:13" s="3" customFormat="1" ht="53.2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s="2" customFormat="1" ht="16.5" customHeight="1" x14ac:dyDescent="0.25">
      <c r="B12" s="9"/>
    </row>
    <row r="13" spans="1:13" s="2" customFormat="1" ht="16.5" customHeight="1" x14ac:dyDescent="0.25">
      <c r="A13" s="9"/>
      <c r="B13" s="9"/>
      <c r="C13" s="9"/>
      <c r="I13" s="1"/>
      <c r="J13" s="1"/>
      <c r="K13" s="1"/>
      <c r="L13" s="1"/>
      <c r="M13" s="1"/>
    </row>
    <row r="14" spans="1:13" s="1" customFormat="1" x14ac:dyDescent="0.2"/>
    <row r="15" spans="1:13" s="1" customFormat="1" ht="15.75" x14ac:dyDescent="0.25">
      <c r="A15" s="29"/>
      <c r="B15" s="29"/>
      <c r="C15" s="29"/>
      <c r="D15" s="29"/>
      <c r="E15" s="2"/>
      <c r="F15" s="10"/>
      <c r="G15" s="11"/>
      <c r="H15" s="12"/>
      <c r="I15" s="3"/>
      <c r="J15" s="3"/>
      <c r="K15" s="3"/>
      <c r="L15" s="3"/>
      <c r="M15" s="3"/>
    </row>
    <row r="16" spans="1:13" s="1" customFormat="1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8"/>
      <c r="J19" s="1"/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5">
    <mergeCell ref="A8:H8"/>
    <mergeCell ref="A9:M9"/>
    <mergeCell ref="A10:M10"/>
    <mergeCell ref="A11:M11"/>
    <mergeCell ref="A15:D15"/>
    <mergeCell ref="I1:M1"/>
    <mergeCell ref="A2:M2"/>
    <mergeCell ref="F3:H3"/>
    <mergeCell ref="I3:K3"/>
    <mergeCell ref="L3:M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Комп</cp:lastModifiedBy>
  <cp:lastPrinted>2021-08-04T10:11:00Z</cp:lastPrinted>
  <dcterms:created xsi:type="dcterms:W3CDTF">2014-05-19T23:28:00Z</dcterms:created>
  <dcterms:modified xsi:type="dcterms:W3CDTF">2023-08-10T09:27:48Z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3FC5127972224DDD8D6F363547B7978B</vt:lpwstr>
  </property>
  <property fmtid="{D5CDD505-2E9C-101B-9397-08002B2CF9AE}" pid="3" name="KSOProductBuildVer">
    <vt:lpwstr>1049-11.2.0.11537</vt:lpwstr>
  </property>
</Properties>
</file>