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Нургалиев РГ\АД система затемнения окон МАОУ СОШ №4\"/>
    </mc:Choice>
  </mc:AlternateContent>
  <xr:revisionPtr revIDLastSave="0" documentId="13_ncr:1_{BD27548B-0AE4-483E-8759-9614FFB454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2" sheetId="13" r:id="rId1"/>
  </sheets>
  <definedNames>
    <definedName name="_xlnm._FilterDatabase" localSheetId="0" hidden="1">Лист2!$A$7:$N$11</definedName>
    <definedName name="_xlnm.Print_Titles" localSheetId="0">Лист2!$1:$7</definedName>
    <definedName name="_xlnm.Print_Area" localSheetId="0">Лист2!$A$1:$N$21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3" l="1"/>
  <c r="L9" i="13" s="1"/>
  <c r="M9" i="13" s="1"/>
  <c r="N9" i="13"/>
  <c r="J8" i="13" l="1"/>
  <c r="L8" i="13" l="1"/>
  <c r="M8" i="13" s="1"/>
  <c r="N8" i="13"/>
  <c r="N11" i="13" l="1"/>
  <c r="N16" i="13" s="1"/>
  <c r="N14" i="13" l="1"/>
</calcChain>
</file>

<file path=xl/sharedStrings.xml><?xml version="1.0" encoding="utf-8"?>
<sst xmlns="http://schemas.openxmlformats.org/spreadsheetml/2006/main" count="21" uniqueCount="20">
  <si>
    <t>за ед.</t>
  </si>
  <si>
    <t>кол-во</t>
  </si>
  <si>
    <t>коэф-т вариации, %</t>
  </si>
  <si>
    <t>Наименование товаров, работ, услуг</t>
  </si>
  <si>
    <t>Коммерческое предложение 1</t>
  </si>
  <si>
    <t>Коммерческое предложение 2</t>
  </si>
  <si>
    <t>Коммерческое предложение 3</t>
  </si>
  <si>
    <t>ИТОГО:</t>
  </si>
  <si>
    <t>№ п/п</t>
  </si>
  <si>
    <t>Коммерческое предложение 4</t>
  </si>
  <si>
    <t>Коммерческое предложение 5</t>
  </si>
  <si>
    <t>НМЦК, руб.</t>
  </si>
  <si>
    <t>5% от НМЦК</t>
  </si>
  <si>
    <t>10% от НМЦК</t>
  </si>
  <si>
    <t>1</t>
  </si>
  <si>
    <t>Коммерческое предложение 6</t>
  </si>
  <si>
    <t>Коммерческое предложение 7</t>
  </si>
  <si>
    <t>Обоснование начальной (максимальной) цены договора на поставку системы для затемнения окон для нужд МАОУ СОШ №4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</si>
  <si>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2</t>
  </si>
  <si>
    <t>Система (устройство) для затемнения окон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</si>
</sst>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Alignment="0"/>
  </cellStyleXfs>
  <cellXfs count="44">
    <xf numFmtId="0" fontId="0" fillId="0" borderId="0" xfId="0"/>
    <xf numFmtId="0" fontId="0" fillId="0" borderId="0" xfId="0" applyFill="1" applyAlignment="1">
      <alignment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left" wrapText="1"/>
    </xf>
    <xf numFmtId="1" fontId="1" fillId="0" borderId="0" xfId="0" applyNumberFormat="1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2">
    <cellStyle name="Excel Built-in Normal" xfId="1" xr:uid="{B7CD3F84-66DA-4479-AFF4-6C41D7305853}"/>
    <cellStyle name="Обычный" xfId="0" builtinId="0"/>
  </cellStyles>
  <dxfs count="1">
    <dxf>
      <fill>
        <patternFill>
          <bgColor rgb="FFFE8F86"/>
        </patternFill>
      </fill>
    </dxf>
  </dxfs>
  <tableStyles count="0" defaultTableStyle="TableStyleMedium2" defaultPivotStyle="PivotStyleLight16"/>
  <colors>
    <mruColors>
      <color rgb="FFFF9B9B"/>
      <color rgb="FFFE8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3053-9041-45ED-A8A0-29CE5AE20899}">
  <dimension ref="A1:Q25"/>
  <sheetViews>
    <sheetView tabSelected="1" view="pageBreakPreview" zoomScaleNormal="100" zoomScaleSheetLayoutView="100" workbookViewId="0">
      <selection activeCell="N14" sqref="N14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4" customWidth="1"/>
    <col min="6" max="9" width="18" style="4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6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6" ht="67.5" customHeight="1" x14ac:dyDescent="0.25">
      <c r="A4" s="37" t="s">
        <v>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6" ht="37.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ht="37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15</v>
      </c>
      <c r="I7" s="15" t="s">
        <v>16</v>
      </c>
      <c r="J7" s="13" t="s">
        <v>0</v>
      </c>
      <c r="K7" s="14" t="s">
        <v>1</v>
      </c>
      <c r="L7" s="38" t="s">
        <v>2</v>
      </c>
      <c r="M7" s="39"/>
      <c r="N7" s="13" t="s">
        <v>11</v>
      </c>
      <c r="O7" s="16"/>
    </row>
    <row r="8" spans="1:16" s="3" customFormat="1" ht="30" x14ac:dyDescent="0.25">
      <c r="A8" s="17" t="s">
        <v>14</v>
      </c>
      <c r="B8" s="34" t="s">
        <v>19</v>
      </c>
      <c r="C8" s="32">
        <v>76095</v>
      </c>
      <c r="D8" s="31">
        <v>81702</v>
      </c>
      <c r="E8" s="30">
        <v>82503</v>
      </c>
      <c r="F8" s="30"/>
      <c r="G8" s="23"/>
      <c r="H8" s="23"/>
      <c r="I8" s="23"/>
      <c r="J8" s="11">
        <f t="shared" ref="J8" si="0">ROUND(AVERAGE(C8:I8),2)</f>
        <v>80100</v>
      </c>
      <c r="K8" s="33">
        <v>8</v>
      </c>
      <c r="L8" s="10">
        <f t="shared" ref="L8" si="1">ROUND(_xlfn.STDEV.S(C8:I8)/J8*100,2)</f>
        <v>4.3600000000000003</v>
      </c>
      <c r="M8" s="22" t="str">
        <f>IF(L8&lt;33,"&lt;33","&gt;33")</f>
        <v>&lt;33</v>
      </c>
      <c r="N8" s="21">
        <f t="shared" ref="N8" si="2">(K8/(COUNT(C8:I8))*(C8+D8+E8+F8+G8+H8+I8))</f>
        <v>640800</v>
      </c>
      <c r="O8" s="16"/>
      <c r="P8" s="29"/>
    </row>
    <row r="9" spans="1:16" s="3" customFormat="1" ht="30" x14ac:dyDescent="0.25">
      <c r="A9" s="17" t="s">
        <v>18</v>
      </c>
      <c r="B9" s="34" t="s">
        <v>19</v>
      </c>
      <c r="C9" s="32">
        <v>3325</v>
      </c>
      <c r="D9" s="31">
        <v>3570</v>
      </c>
      <c r="E9" s="30">
        <v>3605</v>
      </c>
      <c r="F9" s="30"/>
      <c r="G9" s="23"/>
      <c r="H9" s="23"/>
      <c r="I9" s="23"/>
      <c r="J9" s="11">
        <f t="shared" ref="J9" si="3">ROUND(AVERAGE(C9:I9),2)</f>
        <v>3500</v>
      </c>
      <c r="K9" s="33">
        <v>81</v>
      </c>
      <c r="L9" s="10">
        <f t="shared" ref="L9" si="4">ROUND(_xlfn.STDEV.S(C9:I9)/J9*100,2)</f>
        <v>4.3600000000000003</v>
      </c>
      <c r="M9" s="22" t="str">
        <f>IF(L9&lt;33,"&lt;33","&gt;33")</f>
        <v>&lt;33</v>
      </c>
      <c r="N9" s="21">
        <f t="shared" ref="N9" si="5">(K9/(COUNT(C9:I9))*(C9+D9+E9+F9+G9+H9+I9))</f>
        <v>283500</v>
      </c>
      <c r="O9" s="16"/>
      <c r="P9" s="29"/>
    </row>
    <row r="10" spans="1:16" ht="21.75" customHeight="1" x14ac:dyDescent="0.25">
      <c r="A10" s="24"/>
      <c r="B10" s="40"/>
      <c r="C10" s="40"/>
      <c r="D10" s="40"/>
      <c r="E10" s="40"/>
      <c r="F10" s="41"/>
      <c r="G10" s="41"/>
      <c r="H10" s="41"/>
      <c r="I10" s="41"/>
      <c r="J10" s="41"/>
      <c r="K10" s="40"/>
      <c r="L10" s="41"/>
      <c r="M10" s="42"/>
      <c r="N10" s="2" t="s">
        <v>7</v>
      </c>
    </row>
    <row r="11" spans="1:16" s="7" customFormat="1" ht="21.75" customHeight="1" x14ac:dyDescent="0.25">
      <c r="A11" s="24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3"/>
      <c r="N11" s="2">
        <f>SUM(N8:N10)</f>
        <v>924300</v>
      </c>
      <c r="O11" s="16"/>
    </row>
    <row r="12" spans="1:16" x14ac:dyDescent="0.25">
      <c r="A12" s="24"/>
      <c r="B12" s="27"/>
      <c r="D12" s="19"/>
      <c r="E12" s="20"/>
      <c r="F12" s="20"/>
      <c r="G12" s="20"/>
      <c r="H12" s="20"/>
      <c r="I12" s="20"/>
      <c r="L12" s="4"/>
      <c r="N12" s="12"/>
    </row>
    <row r="13" spans="1:16" x14ac:dyDescent="0.25">
      <c r="A13" s="9"/>
      <c r="D13" s="19"/>
      <c r="E13" s="20"/>
      <c r="F13" s="20"/>
      <c r="G13" s="20"/>
      <c r="H13" s="20"/>
      <c r="I13" s="20"/>
      <c r="L13" s="4"/>
      <c r="N13" s="2" t="s">
        <v>12</v>
      </c>
    </row>
    <row r="14" spans="1:16" x14ac:dyDescent="0.25">
      <c r="A14" s="9"/>
      <c r="L14" s="4"/>
      <c r="N14" s="2">
        <f>N11*0.05</f>
        <v>46215</v>
      </c>
    </row>
    <row r="15" spans="1:16" x14ac:dyDescent="0.25">
      <c r="A15" s="9"/>
      <c r="L15" s="4"/>
      <c r="N15" s="2" t="s">
        <v>13</v>
      </c>
    </row>
    <row r="16" spans="1:16" x14ac:dyDescent="0.25">
      <c r="A16" s="18"/>
      <c r="K16" s="4"/>
      <c r="L16" s="4"/>
      <c r="M16" s="4"/>
      <c r="N16" s="2">
        <f>N11*0.3</f>
        <v>277290</v>
      </c>
    </row>
    <row r="17" spans="1:17" s="6" customFormat="1" x14ac:dyDescent="0.25">
      <c r="A17" s="18"/>
      <c r="B17" s="28"/>
      <c r="C17" s="4"/>
      <c r="D17" s="4"/>
      <c r="E17" s="4"/>
      <c r="F17" s="4"/>
      <c r="G17" s="4"/>
      <c r="H17" s="4"/>
      <c r="I17" s="4"/>
      <c r="J17" s="5"/>
      <c r="L17" s="5"/>
      <c r="M17" s="5"/>
      <c r="N17" s="5"/>
      <c r="O17" s="25"/>
      <c r="P17" s="1"/>
      <c r="Q17" s="1"/>
    </row>
    <row r="18" spans="1:17" s="6" customFormat="1" x14ac:dyDescent="0.25">
      <c r="A18" s="18"/>
      <c r="B18" s="28"/>
      <c r="C18" s="4"/>
      <c r="D18" s="4"/>
      <c r="E18" s="4"/>
      <c r="F18" s="4"/>
      <c r="G18" s="4"/>
      <c r="H18" s="4"/>
      <c r="I18" s="4"/>
      <c r="J18" s="5"/>
      <c r="L18" s="5"/>
      <c r="M18" s="5"/>
      <c r="N18" s="5"/>
      <c r="O18" s="25"/>
      <c r="P18" s="1"/>
      <c r="Q18" s="1"/>
    </row>
    <row r="19" spans="1:17" s="6" customFormat="1" x14ac:dyDescent="0.25">
      <c r="A19" s="8"/>
      <c r="B19" s="28"/>
      <c r="C19" s="4"/>
      <c r="D19" s="4"/>
      <c r="E19" s="4"/>
      <c r="F19" s="4"/>
      <c r="G19" s="4"/>
      <c r="H19" s="4"/>
      <c r="I19" s="4"/>
      <c r="J19" s="5"/>
      <c r="L19" s="5"/>
      <c r="M19" s="5"/>
      <c r="N19" s="5"/>
      <c r="O19" s="25"/>
      <c r="P19" s="1"/>
      <c r="Q19" s="1"/>
    </row>
    <row r="20" spans="1:17" s="6" customFormat="1" x14ac:dyDescent="0.25">
      <c r="A20" s="5"/>
      <c r="B20" s="28"/>
      <c r="C20" s="4"/>
      <c r="D20" s="4"/>
      <c r="E20" s="4"/>
      <c r="F20" s="4"/>
      <c r="G20" s="4"/>
      <c r="H20" s="4"/>
      <c r="I20" s="4"/>
      <c r="J20" s="4"/>
      <c r="L20" s="5"/>
      <c r="M20" s="5"/>
      <c r="N20" s="5"/>
      <c r="O20" s="25"/>
      <c r="P20" s="1"/>
      <c r="Q20" s="1"/>
    </row>
    <row r="21" spans="1:17" s="6" customFormat="1" x14ac:dyDescent="0.25">
      <c r="A21" s="5"/>
      <c r="B21" s="28"/>
      <c r="C21" s="4"/>
      <c r="D21" s="4"/>
      <c r="E21" s="4"/>
      <c r="F21" s="4"/>
      <c r="G21" s="4"/>
      <c r="H21" s="4"/>
      <c r="I21" s="4"/>
      <c r="J21" s="5"/>
      <c r="L21" s="5"/>
      <c r="M21" s="5"/>
      <c r="N21" s="5"/>
      <c r="O21" s="25"/>
      <c r="P21" s="1"/>
      <c r="Q21" s="1"/>
    </row>
    <row r="22" spans="1:17" s="6" customFormat="1" x14ac:dyDescent="0.25">
      <c r="A22" s="5"/>
      <c r="B22" s="28"/>
      <c r="C22" s="4"/>
      <c r="D22" s="4"/>
      <c r="E22" s="4"/>
      <c r="F22" s="4"/>
      <c r="G22" s="4"/>
      <c r="H22" s="4"/>
      <c r="I22" s="4"/>
      <c r="J22" s="5"/>
      <c r="L22" s="5"/>
      <c r="M22" s="5"/>
      <c r="N22" s="5"/>
      <c r="O22" s="25"/>
      <c r="P22" s="1"/>
      <c r="Q22" s="1"/>
    </row>
    <row r="23" spans="1:17" s="6" customFormat="1" x14ac:dyDescent="0.25">
      <c r="A23" s="5"/>
      <c r="B23" s="28"/>
      <c r="C23" s="4"/>
      <c r="D23" s="4"/>
      <c r="E23" s="4"/>
      <c r="F23" s="4"/>
      <c r="G23" s="4"/>
      <c r="H23" s="4"/>
      <c r="I23" s="4"/>
      <c r="J23" s="5"/>
      <c r="L23" s="5"/>
      <c r="M23" s="5"/>
      <c r="N23" s="5"/>
      <c r="O23" s="25"/>
      <c r="P23" s="1"/>
      <c r="Q23" s="1"/>
    </row>
    <row r="24" spans="1:17" s="6" customFormat="1" x14ac:dyDescent="0.25">
      <c r="A24" s="5"/>
      <c r="B24" s="28"/>
      <c r="C24" s="4"/>
      <c r="D24" s="4"/>
      <c r="E24" s="4"/>
      <c r="F24" s="4"/>
      <c r="G24" s="4"/>
      <c r="H24" s="4"/>
      <c r="I24" s="4"/>
      <c r="J24" s="5"/>
      <c r="L24" s="5"/>
      <c r="M24" s="5"/>
      <c r="N24" s="5"/>
      <c r="O24" s="25"/>
      <c r="P24" s="1"/>
      <c r="Q24" s="1"/>
    </row>
    <row r="25" spans="1:17" s="6" customFormat="1" x14ac:dyDescent="0.25">
      <c r="A25" s="5"/>
      <c r="B25" s="28"/>
      <c r="C25" s="4"/>
      <c r="D25" s="4"/>
      <c r="E25" s="4"/>
      <c r="F25" s="4"/>
      <c r="G25" s="4"/>
      <c r="H25" s="4"/>
      <c r="I25" s="4"/>
      <c r="J25" s="5"/>
      <c r="L25" s="5"/>
      <c r="M25" s="5"/>
      <c r="N25" s="5"/>
      <c r="O25" s="25"/>
      <c r="P25" s="1"/>
      <c r="Q25" s="1"/>
    </row>
  </sheetData>
  <autoFilter ref="A7:N11" xr:uid="{C567246F-E8A8-4FAB-B2F8-6C94E1B84AE8}">
    <filterColumn colId="11" showButton="0"/>
  </autoFilter>
  <mergeCells count="4">
    <mergeCell ref="A1:N3"/>
    <mergeCell ref="A4:N6"/>
    <mergeCell ref="L7:M7"/>
    <mergeCell ref="B10:M11"/>
  </mergeCells>
  <phoneticPr fontId="3" type="noConversion"/>
  <conditionalFormatting sqref="M8:M9">
    <cfRule type="cellIs" dxfId="0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Дибаева</dc:creator>
  <cp:lastModifiedBy>User90</cp:lastModifiedBy>
  <cp:lastPrinted>2022-02-25T05:33:42Z</cp:lastPrinted>
  <dcterms:created xsi:type="dcterms:W3CDTF">2021-04-05T09:35:27Z</dcterms:created>
  <dcterms:modified xsi:type="dcterms:W3CDTF">2023-09-20T17:09:05Z</dcterms:modified>
</cp:coreProperties>
</file>