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F:\общая папка\Сиротюк И.В\МАЛЫЕ ЗАКУПКИ до 20млн\Мотоциклы — повторно\"/>
    </mc:Choice>
  </mc:AlternateContent>
  <bookViews>
    <workbookView xWindow="32760" yWindow="-32655" windowWidth="16395" windowHeight="5205"/>
  </bookViews>
  <sheets>
    <sheet name="НМЦК" sheetId="3" r:id="rId1"/>
  </sheets>
  <definedNames>
    <definedName name="_xlnm.Print_Area" localSheetId="0">НМЦК!$A$1:$N$27</definedName>
  </definedNames>
  <calcPr calcId="162913"/>
</workbook>
</file>

<file path=xl/calcChain.xml><?xml version="1.0" encoding="utf-8"?>
<calcChain xmlns="http://schemas.openxmlformats.org/spreadsheetml/2006/main">
  <c r="L13" i="3" l="1"/>
  <c r="M13" i="3"/>
  <c r="N13" i="3" s="1"/>
  <c r="L14" i="3" l="1"/>
  <c r="M14" i="3"/>
  <c r="N14" i="3" s="1"/>
  <c r="L15" i="3"/>
  <c r="M15" i="3"/>
  <c r="N15" i="3" s="1"/>
  <c r="L16" i="3"/>
  <c r="M16" i="3"/>
  <c r="N16" i="3" s="1"/>
  <c r="L17" i="3"/>
  <c r="M17" i="3"/>
  <c r="N17" i="3" s="1"/>
  <c r="N18" i="3" l="1"/>
</calcChain>
</file>

<file path=xl/sharedStrings.xml><?xml version="1.0" encoding="utf-8"?>
<sst xmlns="http://schemas.openxmlformats.org/spreadsheetml/2006/main" count="52" uniqueCount="32">
  <si>
    <t>Объект закупки</t>
  </si>
  <si>
    <t>Основные характеристики объекта закупки</t>
  </si>
  <si>
    <t>Цены поставщиков (исполнителей, подрядчиков), рублей</t>
  </si>
  <si>
    <t>Коэффициент вариации</t>
  </si>
  <si>
    <t>Количество</t>
  </si>
  <si>
    <t>№ п/п</t>
  </si>
  <si>
    <t>Ед. изм.</t>
  </si>
  <si>
    <t xml:space="preserve">Данные  единого реестра контрактов </t>
  </si>
  <si>
    <t>нет данных</t>
  </si>
  <si>
    <t>* Расчет начальной (максимальной) цены по позиции производится по формуле:</t>
  </si>
  <si>
    <t>где:
 - НМЦК, определяемая методом сопоставимых рыночных цен (анализа рынка);
v - количество (объем) закупаемого товара (работы, услуги);
n - количество значений, используемых в расчете;
i - номер источника ценовой информации;
 - цена единицы товара, работы, услуги, представленная в источнике с номером i, скорректированная с учетом коэффициентов (индексов), применяемых для пересчета цен товаров, работ, услуг с учетом различий в характеристиках товаров, коммерческих и (или) финансовых условий поставок товаров, выполнения работ, оказания услуг.</t>
  </si>
  <si>
    <t>Расчет начальной (максимальной) цены по позиции*</t>
  </si>
  <si>
    <t>Средняя стоимость за единицу товара</t>
  </si>
  <si>
    <t>Данные каталогов, справочников</t>
  </si>
  <si>
    <t>Кол-во источников ценовой информации</t>
  </si>
  <si>
    <t>Поставщик № 1</t>
  </si>
  <si>
    <t xml:space="preserve">Поставщик № 2 </t>
  </si>
  <si>
    <t xml:space="preserve">Поставщик № 3  </t>
  </si>
  <si>
    <t xml:space="preserve"> </t>
  </si>
  <si>
    <t>Начальная (максимальная) цена договора**, руб.</t>
  </si>
  <si>
    <t>** Расчет начальной (максимальной) цены договора  производится путем сложения начальных (максимальных) цен по позициям.</t>
  </si>
  <si>
    <t>Обоснование выбранного метода обоснования начальной (максимальной) цены договора: метод сопоставимых рыночных цен (анализа рынка) является приоритетным для определения  и обоснования начальной (максимальной) цены договора</t>
  </si>
  <si>
    <t xml:space="preserve">Дата подготовки обоснования начальной (максимальной) цены договора: </t>
  </si>
  <si>
    <t xml:space="preserve">В соответствии с техническим заданием </t>
  </si>
  <si>
    <t>ОБОСНОВАНИЕ НАЧАЛЬНОЙ (МАКСИМАЛЬНОЙ) ЦЕНЫ ДОГОВОРА</t>
  </si>
  <si>
    <t>шт</t>
  </si>
  <si>
    <t>Поставка мотоциклов</t>
  </si>
  <si>
    <t>Исполнитель: И.В.Сиротюк</t>
  </si>
  <si>
    <t>Кроссовый мотоцикл</t>
  </si>
  <si>
    <t xml:space="preserve">Приложение №3 ценовой запрос в электронной форме, участниками которого                                             могут являться только субъекты малого и среднего предпринимательства
</t>
  </si>
  <si>
    <t>01.11.2023г.</t>
  </si>
  <si>
    <t>Мотоцикл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</si>
</sst>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" fontId="1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5" fillId="0" borderId="0" xfId="0" applyFont="1"/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justify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20</xdr:row>
      <xdr:rowOff>57150</xdr:rowOff>
    </xdr:from>
    <xdr:to>
      <xdr:col>3</xdr:col>
      <xdr:colOff>485775</xdr:colOff>
      <xdr:row>23</xdr:row>
      <xdr:rowOff>0</xdr:rowOff>
    </xdr:to>
    <xdr:pic>
      <xdr:nvPicPr>
        <xdr:cNvPr id="13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972425"/>
          <a:ext cx="2857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27</xdr:row>
      <xdr:rowOff>0</xdr:rowOff>
    </xdr:from>
    <xdr:to>
      <xdr:col>4</xdr:col>
      <xdr:colOff>57150</xdr:colOff>
      <xdr:row>27</xdr:row>
      <xdr:rowOff>0</xdr:rowOff>
    </xdr:to>
    <xdr:pic>
      <xdr:nvPicPr>
        <xdr:cNvPr id="137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0506075"/>
          <a:ext cx="2914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view="pageBreakPreview" topLeftCell="A11" zoomScaleNormal="100" zoomScaleSheetLayoutView="100" workbookViewId="0">
      <selection activeCell="B17" sqref="B17"/>
    </sheetView>
  </sheetViews>
  <sheetFormatPr defaultRowHeight="15.75" x14ac:dyDescent="0.2"/>
  <cols>
    <col min="1" max="1" width="5.7109375" customWidth="1"/>
    <col min="2" max="2" width="25.7109375" style="4" customWidth="1"/>
    <col min="3" max="3" width="6.7109375" customWidth="1"/>
    <col min="4" max="4" width="8.5703125" customWidth="1"/>
    <col min="5" max="5" width="17.7109375" customWidth="1"/>
    <col min="6" max="6" width="13" customWidth="1"/>
    <col min="7" max="7" width="12" customWidth="1"/>
    <col min="8" max="9" width="11.7109375" customWidth="1"/>
    <col min="10" max="10" width="9.28515625" customWidth="1"/>
    <col min="11" max="11" width="11.140625" customWidth="1"/>
    <col min="12" max="12" width="15" customWidth="1"/>
    <col min="13" max="13" width="12" customWidth="1"/>
    <col min="14" max="14" width="13" customWidth="1"/>
    <col min="15" max="15" width="3.28515625" style="6" customWidth="1"/>
    <col min="16" max="16" width="15.42578125" hidden="1" customWidth="1"/>
    <col min="17" max="17" width="12.85546875" customWidth="1"/>
    <col min="18" max="18" width="14.42578125" customWidth="1"/>
    <col min="20" max="20" width="10.7109375" customWidth="1"/>
  </cols>
  <sheetData>
    <row r="1" spans="1:16" ht="6" customHeight="1" x14ac:dyDescent="0.2">
      <c r="M1" s="32"/>
      <c r="N1" s="32"/>
      <c r="P1" s="25"/>
    </row>
    <row r="2" spans="1:16" ht="14.25" hidden="1" customHeight="1" x14ac:dyDescent="0.2">
      <c r="M2" s="11"/>
      <c r="N2" s="11"/>
      <c r="P2" s="25"/>
    </row>
    <row r="3" spans="1:16" ht="54" customHeight="1" x14ac:dyDescent="0.25">
      <c r="G3" s="42" t="s">
        <v>29</v>
      </c>
      <c r="H3" s="42"/>
      <c r="I3" s="42"/>
      <c r="J3" s="42"/>
      <c r="K3" s="42"/>
      <c r="L3" s="42"/>
      <c r="M3" s="42"/>
      <c r="N3" s="42"/>
      <c r="P3" s="25"/>
    </row>
    <row r="4" spans="1:16" ht="16.5" customHeight="1" x14ac:dyDescent="0.25">
      <c r="A4" s="35" t="s">
        <v>24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P4" s="25"/>
    </row>
    <row r="5" spans="1:16" ht="17.25" customHeight="1" x14ac:dyDescent="0.25">
      <c r="A5" s="34" t="s">
        <v>26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P5" s="25"/>
    </row>
    <row r="6" spans="1:16" x14ac:dyDescent="0.2">
      <c r="A6" s="45" t="s">
        <v>22</v>
      </c>
      <c r="B6" s="45"/>
      <c r="C6" s="45"/>
      <c r="D6" s="45"/>
      <c r="E6" s="45"/>
      <c r="F6" s="45"/>
      <c r="G6" s="43" t="s">
        <v>30</v>
      </c>
      <c r="H6" s="44"/>
      <c r="I6" s="3"/>
      <c r="J6" s="3"/>
      <c r="K6" s="3"/>
      <c r="L6" s="3"/>
      <c r="M6" s="3"/>
      <c r="N6" s="3"/>
      <c r="P6" s="25"/>
    </row>
    <row r="7" spans="1:16" ht="2.25" hidden="1" customHeight="1" x14ac:dyDescent="0.2">
      <c r="A7" s="41" t="s">
        <v>18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7"/>
      <c r="P7" s="25"/>
    </row>
    <row r="8" spans="1:16" ht="46.5" customHeight="1" x14ac:dyDescent="0.2">
      <c r="A8" s="41" t="s">
        <v>21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7"/>
      <c r="P8" s="25"/>
    </row>
    <row r="9" spans="1:16" ht="5.25" customHeight="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7"/>
      <c r="P9" s="25"/>
    </row>
    <row r="10" spans="1:16" ht="31.5" customHeight="1" x14ac:dyDescent="0.2">
      <c r="A10" s="31" t="s">
        <v>5</v>
      </c>
      <c r="B10" s="31" t="s">
        <v>0</v>
      </c>
      <c r="C10" s="31" t="s">
        <v>6</v>
      </c>
      <c r="D10" s="31" t="s">
        <v>4</v>
      </c>
      <c r="E10" s="31" t="s">
        <v>1</v>
      </c>
      <c r="F10" s="31" t="s">
        <v>14</v>
      </c>
      <c r="G10" s="31" t="s">
        <v>2</v>
      </c>
      <c r="H10" s="31"/>
      <c r="I10" s="31"/>
      <c r="J10" s="31"/>
      <c r="K10" s="31"/>
      <c r="L10" s="31" t="s">
        <v>3</v>
      </c>
      <c r="M10" s="31" t="s">
        <v>12</v>
      </c>
      <c r="N10" s="31" t="s">
        <v>11</v>
      </c>
      <c r="P10" s="25"/>
    </row>
    <row r="11" spans="1:16" ht="143.25" customHeight="1" x14ac:dyDescent="0.2">
      <c r="A11" s="31"/>
      <c r="B11" s="31"/>
      <c r="C11" s="31"/>
      <c r="D11" s="31"/>
      <c r="E11" s="31"/>
      <c r="F11" s="31"/>
      <c r="G11" s="9" t="s">
        <v>15</v>
      </c>
      <c r="H11" s="9" t="s">
        <v>16</v>
      </c>
      <c r="I11" s="9" t="s">
        <v>17</v>
      </c>
      <c r="J11" s="9" t="s">
        <v>13</v>
      </c>
      <c r="K11" s="9" t="s">
        <v>7</v>
      </c>
      <c r="L11" s="31"/>
      <c r="M11" s="33"/>
      <c r="N11" s="31"/>
      <c r="P11" s="25"/>
    </row>
    <row r="12" spans="1:16" ht="12.75" customHeight="1" x14ac:dyDescent="0.2">
      <c r="A12" s="12">
        <v>1</v>
      </c>
      <c r="B12" s="15">
        <v>2</v>
      </c>
      <c r="C12" s="12">
        <v>3</v>
      </c>
      <c r="D12" s="15">
        <v>4</v>
      </c>
      <c r="E12" s="12">
        <v>5</v>
      </c>
      <c r="F12" s="13">
        <v>6</v>
      </c>
      <c r="G12" s="14">
        <v>7</v>
      </c>
      <c r="H12" s="13">
        <v>8</v>
      </c>
      <c r="I12" s="14">
        <v>9</v>
      </c>
      <c r="J12" s="15">
        <v>10</v>
      </c>
      <c r="K12" s="12">
        <v>11</v>
      </c>
      <c r="L12" s="15">
        <v>12</v>
      </c>
      <c r="M12" s="15">
        <v>13</v>
      </c>
      <c r="N12" s="12">
        <v>14</v>
      </c>
      <c r="P12" s="25"/>
    </row>
    <row r="13" spans="1:16" ht="47.25" x14ac:dyDescent="0.2">
      <c r="A13" s="12">
        <v>1</v>
      </c>
      <c r="B13" s="28" t="s">
        <v>28</v>
      </c>
      <c r="C13" s="27" t="s">
        <v>25</v>
      </c>
      <c r="D13" s="29">
        <v>2</v>
      </c>
      <c r="E13" s="26" t="s">
        <v>23</v>
      </c>
      <c r="F13" s="17">
        <v>3</v>
      </c>
      <c r="G13" s="18">
        <v>290000</v>
      </c>
      <c r="H13" s="19">
        <v>290000</v>
      </c>
      <c r="I13" s="20">
        <v>290000</v>
      </c>
      <c r="J13" s="21" t="s">
        <v>8</v>
      </c>
      <c r="K13" s="16" t="s">
        <v>8</v>
      </c>
      <c r="L13" s="22">
        <f t="shared" ref="L13" si="0">STDEVA(G13:I13)/(SUM(G13:I13)/COUNTIF(G13:I13,"&gt;0"))</f>
        <v>0</v>
      </c>
      <c r="M13" s="23">
        <f t="shared" ref="M13" si="1">ROUND((G13+H13+I13)/F13,2)</f>
        <v>290000</v>
      </c>
      <c r="N13" s="24">
        <f t="shared" ref="N13" si="2">M13*D13</f>
        <v>580000</v>
      </c>
      <c r="P13" s="25"/>
    </row>
    <row r="14" spans="1:16" ht="47.25" x14ac:dyDescent="0.2">
      <c r="A14" s="12">
        <v>2</v>
      </c>
      <c r="B14" s="28" t="s">
        <v>28</v>
      </c>
      <c r="C14" s="27" t="s">
        <v>25</v>
      </c>
      <c r="D14" s="29">
        <v>1</v>
      </c>
      <c r="E14" s="26" t="s">
        <v>23</v>
      </c>
      <c r="F14" s="17">
        <v>3</v>
      </c>
      <c r="G14" s="18">
        <v>1209900</v>
      </c>
      <c r="H14" s="19">
        <v>1209900</v>
      </c>
      <c r="I14" s="20">
        <v>1209900</v>
      </c>
      <c r="J14" s="21" t="s">
        <v>8</v>
      </c>
      <c r="K14" s="27" t="s">
        <v>8</v>
      </c>
      <c r="L14" s="22">
        <f t="shared" ref="L14:L17" si="3">STDEVA(G14:I14)/(SUM(G14:I14)/COUNTIF(G14:I14,"&gt;0"))</f>
        <v>0</v>
      </c>
      <c r="M14" s="23">
        <f t="shared" ref="M14:M17" si="4">ROUND((G14+H14+I14)/F14,2)</f>
        <v>1209900</v>
      </c>
      <c r="N14" s="24">
        <f t="shared" ref="N14:N17" si="5">M14*D14</f>
        <v>1209900</v>
      </c>
      <c r="P14" s="25"/>
    </row>
    <row r="15" spans="1:16" ht="47.25" x14ac:dyDescent="0.2">
      <c r="A15" s="12">
        <v>3</v>
      </c>
      <c r="B15" s="28" t="s">
        <v>28</v>
      </c>
      <c r="C15" s="27" t="s">
        <v>25</v>
      </c>
      <c r="D15" s="29">
        <v>1</v>
      </c>
      <c r="E15" s="26" t="s">
        <v>23</v>
      </c>
      <c r="F15" s="17">
        <v>3</v>
      </c>
      <c r="G15" s="18">
        <v>1359900</v>
      </c>
      <c r="H15" s="19">
        <v>1359900</v>
      </c>
      <c r="I15" s="20">
        <v>1359900</v>
      </c>
      <c r="J15" s="21" t="s">
        <v>8</v>
      </c>
      <c r="K15" s="27" t="s">
        <v>8</v>
      </c>
      <c r="L15" s="22">
        <f t="shared" si="3"/>
        <v>0</v>
      </c>
      <c r="M15" s="23">
        <f t="shared" si="4"/>
        <v>1359900</v>
      </c>
      <c r="N15" s="24">
        <f t="shared" si="5"/>
        <v>1359900</v>
      </c>
      <c r="P15" s="25"/>
    </row>
    <row r="16" spans="1:16" ht="47.25" x14ac:dyDescent="0.2">
      <c r="A16" s="12">
        <v>4</v>
      </c>
      <c r="B16" s="28" t="s">
        <v>28</v>
      </c>
      <c r="C16" s="27" t="s">
        <v>25</v>
      </c>
      <c r="D16" s="29">
        <v>1</v>
      </c>
      <c r="E16" s="26" t="s">
        <v>23</v>
      </c>
      <c r="F16" s="17">
        <v>3</v>
      </c>
      <c r="G16" s="18">
        <v>1479900</v>
      </c>
      <c r="H16" s="19">
        <v>1479000</v>
      </c>
      <c r="I16" s="20">
        <v>1479900</v>
      </c>
      <c r="J16" s="21" t="s">
        <v>8</v>
      </c>
      <c r="K16" s="27" t="s">
        <v>8</v>
      </c>
      <c r="L16" s="22">
        <f t="shared" si="3"/>
        <v>3.5118629512750958E-4</v>
      </c>
      <c r="M16" s="23">
        <f t="shared" si="4"/>
        <v>1479600</v>
      </c>
      <c r="N16" s="24">
        <f t="shared" si="5"/>
        <v>1479600</v>
      </c>
      <c r="P16" s="25"/>
    </row>
    <row r="17" spans="1:16" ht="47.25" x14ac:dyDescent="0.2">
      <c r="A17" s="12">
        <v>6</v>
      </c>
      <c r="B17" s="28" t="s">
        <v>31</v>
      </c>
      <c r="C17" s="27" t="s">
        <v>25</v>
      </c>
      <c r="D17" s="29">
        <v>2</v>
      </c>
      <c r="E17" s="26" t="s">
        <v>23</v>
      </c>
      <c r="F17" s="17">
        <v>3</v>
      </c>
      <c r="G17" s="18">
        <v>345982</v>
      </c>
      <c r="H17" s="19">
        <v>345982</v>
      </c>
      <c r="I17" s="20">
        <v>345983.5</v>
      </c>
      <c r="J17" s="21" t="s">
        <v>8</v>
      </c>
      <c r="K17" s="27" t="s">
        <v>8</v>
      </c>
      <c r="L17" s="22">
        <f t="shared" si="3"/>
        <v>2.5030901961354654E-6</v>
      </c>
      <c r="M17" s="23">
        <f t="shared" si="4"/>
        <v>345982.5</v>
      </c>
      <c r="N17" s="24">
        <f t="shared" si="5"/>
        <v>691965</v>
      </c>
      <c r="P17" s="25"/>
    </row>
    <row r="18" spans="1:16" ht="19.5" customHeight="1" x14ac:dyDescent="0.25">
      <c r="A18" s="37" t="s">
        <v>19</v>
      </c>
      <c r="B18" s="38"/>
      <c r="C18" s="38"/>
      <c r="D18" s="38"/>
      <c r="E18" s="38"/>
      <c r="F18" s="39"/>
      <c r="G18" s="39"/>
      <c r="H18" s="39"/>
      <c r="I18" s="39"/>
      <c r="J18" s="39"/>
      <c r="K18" s="39"/>
      <c r="L18" s="40"/>
      <c r="M18" s="8"/>
      <c r="N18" s="1">
        <f>SUM(N13:N17)</f>
        <v>5321365</v>
      </c>
    </row>
    <row r="19" spans="1:16" ht="1.5" customHeight="1" x14ac:dyDescent="0.2"/>
    <row r="20" spans="1:16" ht="15.75" customHeight="1" x14ac:dyDescent="0.25">
      <c r="A20" s="2" t="s">
        <v>9</v>
      </c>
      <c r="B20" s="5"/>
    </row>
    <row r="21" spans="1:16" ht="15.75" customHeight="1" x14ac:dyDescent="0.2"/>
    <row r="22" spans="1:16" ht="9.75" hidden="1" customHeight="1" x14ac:dyDescent="0.2"/>
    <row r="23" spans="1:16" ht="18" customHeight="1" x14ac:dyDescent="0.2"/>
    <row r="24" spans="1:16" ht="111.75" customHeight="1" x14ac:dyDescent="0.25">
      <c r="A24" s="36" t="s">
        <v>10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6" ht="15" customHeight="1" x14ac:dyDescent="0.25">
      <c r="A25" s="10" t="s">
        <v>20</v>
      </c>
      <c r="O25" s="7"/>
    </row>
    <row r="26" spans="1:16" ht="1.5" customHeight="1" x14ac:dyDescent="0.25">
      <c r="A26" s="10"/>
    </row>
    <row r="27" spans="1:16" ht="27" customHeight="1" x14ac:dyDescent="0.2">
      <c r="A27" s="30" t="s">
        <v>27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6" ht="45.75" customHeight="1" x14ac:dyDescent="0.2"/>
  </sheetData>
  <mergeCells count="22">
    <mergeCell ref="G3:N3"/>
    <mergeCell ref="N10:N11"/>
    <mergeCell ref="G6:H6"/>
    <mergeCell ref="A6:F6"/>
    <mergeCell ref="A9:N9"/>
    <mergeCell ref="F10:F11"/>
    <mergeCell ref="A27:N27"/>
    <mergeCell ref="C10:C11"/>
    <mergeCell ref="M1:N1"/>
    <mergeCell ref="D10:D11"/>
    <mergeCell ref="B10:B11"/>
    <mergeCell ref="E10:E11"/>
    <mergeCell ref="G10:K10"/>
    <mergeCell ref="M10:M11"/>
    <mergeCell ref="A5:N5"/>
    <mergeCell ref="A4:N4"/>
    <mergeCell ref="A24:N24"/>
    <mergeCell ref="A18:L18"/>
    <mergeCell ref="A8:N8"/>
    <mergeCell ref="A10:A11"/>
    <mergeCell ref="A7:N7"/>
    <mergeCell ref="L10:L11"/>
  </mergeCells>
  <phoneticPr fontId="0" type="noConversion"/>
  <pageMargins left="3.937007874015748E-2" right="3.937007874015748E-2" top="0" bottom="0" header="0.31496062992125984" footer="0.31496062992125984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FarkhatPC</cp:lastModifiedBy>
  <cp:lastPrinted>2023-09-21T06:41:54Z</cp:lastPrinted>
  <dcterms:created xsi:type="dcterms:W3CDTF">1996-10-08T23:32:33Z</dcterms:created>
  <dcterms:modified xsi:type="dcterms:W3CDTF">2023-11-02T12:27:42Z</dcterms:modified>
</cp:coreProperties>
</file>