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AE18C28-FF55-4D8F-AFBA-02D6FA02C63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Лист1!$A$1:$K$144</definedName>
  </definedNames>
  <calcPr calcId="191029"/>
</workbook>
</file>

<file path=xl/calcChain.xml><?xml version="1.0" encoding="utf-8"?>
<calcChain xmlns="http://schemas.openxmlformats.org/spreadsheetml/2006/main">
  <c r="K199" i="1" l="1"/>
  <c r="I157" i="1"/>
  <c r="G157" i="1"/>
  <c r="G164" i="1"/>
  <c r="E164" i="1"/>
  <c r="E171" i="1"/>
  <c r="D171" i="1"/>
  <c r="G178" i="1"/>
  <c r="F178" i="1"/>
  <c r="F89" i="1"/>
  <c r="D89" i="1"/>
  <c r="K269" i="1" l="1"/>
  <c r="J269" i="1"/>
  <c r="K262" i="1"/>
  <c r="J262" i="1"/>
  <c r="K255" i="1"/>
  <c r="J255" i="1"/>
  <c r="K248" i="1"/>
  <c r="J248" i="1"/>
  <c r="K241" i="1"/>
  <c r="J241" i="1"/>
  <c r="K234" i="1"/>
  <c r="J234" i="1"/>
  <c r="K227" i="1"/>
  <c r="J227" i="1"/>
  <c r="K220" i="1"/>
  <c r="J220" i="1"/>
  <c r="K213" i="1"/>
  <c r="J213" i="1"/>
  <c r="K206" i="1"/>
  <c r="J206" i="1"/>
  <c r="K192" i="1"/>
  <c r="J192" i="1"/>
  <c r="K185" i="1"/>
  <c r="J185" i="1"/>
  <c r="K178" i="1"/>
  <c r="J178" i="1"/>
  <c r="K171" i="1"/>
  <c r="J171" i="1"/>
  <c r="K164" i="1"/>
  <c r="J164" i="1"/>
  <c r="K157" i="1"/>
  <c r="J157" i="1"/>
  <c r="K150" i="1"/>
  <c r="J150" i="1"/>
  <c r="K143" i="1"/>
  <c r="J143" i="1"/>
  <c r="K129" i="1"/>
  <c r="J129" i="1"/>
  <c r="K121" i="1"/>
  <c r="K122" i="1" s="1"/>
  <c r="J121" i="1"/>
  <c r="K113" i="1"/>
  <c r="K114" i="1" s="1"/>
  <c r="J113" i="1"/>
  <c r="K105" i="1"/>
  <c r="K106" i="1" s="1"/>
  <c r="J105" i="1"/>
  <c r="K97" i="1"/>
  <c r="K98" i="1" s="1"/>
  <c r="J97" i="1"/>
  <c r="J89" i="1"/>
  <c r="G89" i="1"/>
  <c r="E89" i="1"/>
  <c r="K81" i="1"/>
  <c r="K82" i="1" s="1"/>
  <c r="J81" i="1"/>
  <c r="K73" i="1"/>
  <c r="K74" i="1" s="1"/>
  <c r="J73" i="1"/>
  <c r="K65" i="1"/>
  <c r="K66" i="1" s="1"/>
  <c r="J65" i="1"/>
  <c r="K57" i="1"/>
  <c r="K58" i="1" s="1"/>
  <c r="J57" i="1"/>
  <c r="K49" i="1"/>
  <c r="K50" i="1" s="1"/>
  <c r="J49" i="1"/>
  <c r="K33" i="1"/>
  <c r="K34" i="1" s="1"/>
  <c r="J33" i="1"/>
  <c r="K25" i="1"/>
  <c r="K26" i="1" s="1"/>
  <c r="J25" i="1"/>
  <c r="K17" i="1"/>
  <c r="K18" i="1" s="1"/>
  <c r="J17" i="1"/>
  <c r="J9" i="1"/>
  <c r="I9" i="1"/>
  <c r="G9" i="1"/>
  <c r="E9" i="1"/>
  <c r="K9" i="1" l="1"/>
  <c r="K10" i="1" s="1"/>
  <c r="K89" i="1"/>
  <c r="K90" i="1" s="1"/>
  <c r="K270" i="1" l="1"/>
</calcChain>
</file>

<file path=xl/sharedStrings.xml><?xml version="1.0" encoding="utf-8"?>
<sst xmlns="http://schemas.openxmlformats.org/spreadsheetml/2006/main" count="700" uniqueCount="79">
  <si>
    <t>Расчет средней цены на приобретение оборудования по адаптации на 2023 год</t>
  </si>
  <si>
    <t>МАУ "РРМЦ" п. Пуровск</t>
  </si>
  <si>
    <t>№ п/п</t>
  </si>
  <si>
    <t>Наименование товара</t>
  </si>
  <si>
    <t>кол-во</t>
  </si>
  <si>
    <t>Коммерческие предложения поставщиков. Цена за ед.,руб.</t>
  </si>
  <si>
    <t>Общая средняя стоимость (руб.)</t>
  </si>
  <si>
    <t>Общая средняя сумма (руб.)</t>
  </si>
  <si>
    <t>КП № 1</t>
  </si>
  <si>
    <t>КП № 2</t>
  </si>
  <si>
    <t xml:space="preserve">    КП № 3</t>
  </si>
  <si>
    <t>Интернет - магазин              https://san34.ru</t>
  </si>
  <si>
    <t>Интернет-магазин https://satom.ru</t>
  </si>
  <si>
    <t>Интернет-магазин https://tiflocentre.ru</t>
  </si>
  <si>
    <t>Цена за ед</t>
  </si>
  <si>
    <t>Сумма</t>
  </si>
  <si>
    <t>Сенсорные дозаторы для мыла</t>
  </si>
  <si>
    <t>Итого по средней стоимости:</t>
  </si>
  <si>
    <t>Интернет - магазин      https://dostupnaya-strana.ru</t>
  </si>
  <si>
    <t>Тактильные таблички для кабинетов: направление движения, вход, поворот направо и налево; туалет</t>
  </si>
  <si>
    <t>https://zavod-palitra.ru/</t>
  </si>
  <si>
    <t>Грязезащитное покрытие (преодалимое препятствие) "ТифлоПол-5"</t>
  </si>
  <si>
    <t>https://dispensator.ru</t>
  </si>
  <si>
    <t>Универсальный травмобезопасный держатель для костылей, одежды  и других принодлежностей с тактильной табличкой</t>
  </si>
  <si>
    <t>https://tiflocentre.ru</t>
  </si>
  <si>
    <t>https://zavod-palitra.ru</t>
  </si>
  <si>
    <t xml:space="preserve">Интернет - магазин      https://dostupnaya-strana.ru	</t>
  </si>
  <si>
    <t>Тактильно-звуковая мнемосхема</t>
  </si>
  <si>
    <t>https://dostupsreda.ru/</t>
  </si>
  <si>
    <t>https://medtehnika-1.ru/</t>
  </si>
  <si>
    <t>Уличная скамья</t>
  </si>
  <si>
    <t>Интернет - магазин    https://san34.ru</t>
  </si>
  <si>
    <t>https://www.ozon.ru/</t>
  </si>
  <si>
    <t>Краска для нанесения разметки на асфальте</t>
  </si>
  <si>
    <t>Трафарет для нанесения разметки</t>
  </si>
  <si>
    <t>https://medtehnika-1.ru</t>
  </si>
  <si>
    <t>https://dostupsreda.ru</t>
  </si>
  <si>
    <t>Мнемосхема тактильная</t>
  </si>
  <si>
    <t>https://san34.ru/</t>
  </si>
  <si>
    <t>Наклейка "Желтая полоска"</t>
  </si>
  <si>
    <t>План эвакуации</t>
  </si>
  <si>
    <t>https://invakor.ru/</t>
  </si>
  <si>
    <t>Вывеска учреждения с эмблемой</t>
  </si>
  <si>
    <t>https://wp-art.ru</t>
  </si>
  <si>
    <t>https://letrero.ru</t>
  </si>
  <si>
    <t>https://halture.net/</t>
  </si>
  <si>
    <t>https://invacenter.ru</t>
  </si>
  <si>
    <t>Кнопка вызова "Универсальная"</t>
  </si>
  <si>
    <t>https://dostupnaya-strana.ru</t>
  </si>
  <si>
    <t>https://rosopeka.ru</t>
  </si>
  <si>
    <t>Наклейка тактильная на поручень</t>
  </si>
  <si>
    <t>https://invacenter.ru/taktilnye-nakleyki-ru/</t>
  </si>
  <si>
    <t>Наклейка информационная</t>
  </si>
  <si>
    <t>Подъемник лестничный</t>
  </si>
  <si>
    <t>https://invakor.ru/store/podemniki-dlya-invalidov</t>
  </si>
  <si>
    <t>Портативная информационная индукционная система "Исток А2"</t>
  </si>
  <si>
    <t>https://invacenter.ru/indukcionnaya-sistema-istok-a2-perenosnaya/</t>
  </si>
  <si>
    <t>https://www.istok-audio.com/catalog/product/istok_a2/</t>
  </si>
  <si>
    <t>https://aura-med.ru/dostupnaya-sreda/induktsionie-sistemi/21463</t>
  </si>
  <si>
    <t>Световой маяк (пара)</t>
  </si>
  <si>
    <t>Наклейка желтая</t>
  </si>
  <si>
    <t>Информационную табличку</t>
  </si>
  <si>
    <t>Оборудование туалета для инвалидов: Раковина</t>
  </si>
  <si>
    <t>https://twspb.ru/catalog/washbasins/washbasins-for-disabled/</t>
  </si>
  <si>
    <t>Унитаз</t>
  </si>
  <si>
    <t>https://dsprus.ru</t>
  </si>
  <si>
    <t>Таблички информационные</t>
  </si>
  <si>
    <t>Кнопка вызова</t>
  </si>
  <si>
    <t>Доводчик</t>
  </si>
  <si>
    <t>Пандус междверный</t>
  </si>
  <si>
    <t>Откидной поручень для унитаза (с бумагодержателем)</t>
  </si>
  <si>
    <t>Крючок для костылей</t>
  </si>
  <si>
    <t>Пристенный опорный поручень с травмобезопасными окончаниями</t>
  </si>
  <si>
    <t>Сенсорный кран для воды</t>
  </si>
  <si>
    <t>Поворотное зеркало для МГН</t>
  </si>
  <si>
    <t>Опорный поручень раковины</t>
  </si>
  <si>
    <t>Тактильная мнемосхема раковины</t>
  </si>
  <si>
    <t>Отбойник для инвалидной коляски</t>
  </si>
  <si>
    <t>Сушилка для рук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</si>
</sst>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u/>
      <sz val="11"/>
      <color theme="1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/>
      <protection locked="0"/>
    </xf>
  </cellStyleXfs>
  <cellXfs count="4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5" fillId="0" borderId="0" xfId="0" applyNumberFormat="1" applyFont="1"/>
    <xf numFmtId="4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8" fillId="0" borderId="8" xfId="1" applyNumberFormat="1" applyFont="1" applyBorder="1" applyProtection="1">
      <alignment vertical="top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1" fillId="0" borderId="8" xfId="1" applyNumberFormat="1" applyBorder="1" applyProtection="1">
      <alignment vertical="top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8" xfId="1" applyNumberFormat="1" applyBorder="1" applyAlignment="1" applyProtection="1">
      <alignment horizontal="center" vertical="top"/>
    </xf>
    <xf numFmtId="4" fontId="1" fillId="0" borderId="8" xfId="1" applyNumberFormat="1" applyBorder="1" applyAlignment="1" applyProtection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1" fillId="0" borderId="8" xfId="1" applyNumberFormat="1" applyBorder="1" applyAlignment="1" applyProtection="1">
      <alignment horizontal="center" vertical="center" wrapText="1"/>
    </xf>
    <xf numFmtId="4" fontId="1" fillId="0" borderId="9" xfId="1" applyNumberFormat="1" applyBorder="1" applyAlignment="1" applyProtection="1">
      <alignment horizontal="center" vertical="center" wrapText="1"/>
    </xf>
    <xf numFmtId="4" fontId="1" fillId="0" borderId="10" xfId="1" applyNumberFormat="1" applyBorder="1" applyAlignment="1" applyProtection="1">
      <alignment horizontal="center" vertical="center" wrapText="1"/>
    </xf>
    <xf numFmtId="4" fontId="1" fillId="0" borderId="11" xfId="1" applyNumberFormat="1" applyBorder="1" applyAlignment="1" applyProtection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5" xfId="1" applyNumberFormat="1" applyBorder="1" applyAlignment="1" applyProtection="1">
      <alignment horizontal="center" vertical="center" wrapText="1"/>
    </xf>
    <xf numFmtId="4" fontId="1" fillId="0" borderId="6" xfId="1" applyNumberFormat="1" applyBorder="1" applyAlignment="1" applyProtection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2" xfId="1" applyNumberForma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p-art.ru/" TargetMode="External"/><Relationship Id="rId21" Type="http://schemas.openxmlformats.org/officeDocument/2006/relationships/hyperlink" Target="https://medtehnika-1.ru/" TargetMode="External"/><Relationship Id="rId34" Type="http://schemas.openxmlformats.org/officeDocument/2006/relationships/hyperlink" Target="https://rosopeka.ru/" TargetMode="External"/><Relationship Id="rId42" Type="http://schemas.openxmlformats.org/officeDocument/2006/relationships/hyperlink" Target="https://tiflocentre.ru/" TargetMode="External"/><Relationship Id="rId47" Type="http://schemas.openxmlformats.org/officeDocument/2006/relationships/hyperlink" Target="https://rosopeka.ru/" TargetMode="External"/><Relationship Id="rId50" Type="http://schemas.openxmlformats.org/officeDocument/2006/relationships/hyperlink" Target="https://rosopeka.ru/" TargetMode="External"/><Relationship Id="rId55" Type="http://schemas.openxmlformats.org/officeDocument/2006/relationships/hyperlink" Target="https://tiflocentre.ru/" TargetMode="External"/><Relationship Id="rId63" Type="http://schemas.openxmlformats.org/officeDocument/2006/relationships/hyperlink" Target="https://tiflocentre.ru/" TargetMode="External"/><Relationship Id="rId68" Type="http://schemas.openxmlformats.org/officeDocument/2006/relationships/hyperlink" Target="https://dostupnaya-strana.ru/" TargetMode="External"/><Relationship Id="rId76" Type="http://schemas.openxmlformats.org/officeDocument/2006/relationships/hyperlink" Target="https://dsprus.ru/" TargetMode="External"/><Relationship Id="rId84" Type="http://schemas.openxmlformats.org/officeDocument/2006/relationships/hyperlink" Target="https://tiflocentre.ru/" TargetMode="External"/><Relationship Id="rId89" Type="http://schemas.openxmlformats.org/officeDocument/2006/relationships/hyperlink" Target="https://dostupnaya-strana.ru/" TargetMode="External"/><Relationship Id="rId97" Type="http://schemas.openxmlformats.org/officeDocument/2006/relationships/hyperlink" Target="https://dostupnaya-strana.ru/" TargetMode="External"/><Relationship Id="rId7" Type="http://schemas.openxmlformats.org/officeDocument/2006/relationships/hyperlink" Target="https://dispensator.ru/" TargetMode="External"/><Relationship Id="rId71" Type="http://schemas.openxmlformats.org/officeDocument/2006/relationships/hyperlink" Target="https://dostupnaya-strana.ru/" TargetMode="External"/><Relationship Id="rId92" Type="http://schemas.openxmlformats.org/officeDocument/2006/relationships/hyperlink" Target="https://dostupnaya-strana.ru/" TargetMode="External"/><Relationship Id="rId2" Type="http://schemas.openxmlformats.org/officeDocument/2006/relationships/hyperlink" Target="https://tiflocentre.ru/" TargetMode="External"/><Relationship Id="rId16" Type="http://schemas.openxmlformats.org/officeDocument/2006/relationships/hyperlink" Target="https://medtehnika-1.ru/" TargetMode="External"/><Relationship Id="rId29" Type="http://schemas.openxmlformats.org/officeDocument/2006/relationships/hyperlink" Target="https://invacenter.ru/" TargetMode="External"/><Relationship Id="rId11" Type="http://schemas.openxmlformats.org/officeDocument/2006/relationships/hyperlink" Target="https://dostupsreda.ru/" TargetMode="External"/><Relationship Id="rId24" Type="http://schemas.openxmlformats.org/officeDocument/2006/relationships/hyperlink" Target="https://invakor.ru/" TargetMode="External"/><Relationship Id="rId32" Type="http://schemas.openxmlformats.org/officeDocument/2006/relationships/hyperlink" Target="https://invacenter.ru/" TargetMode="External"/><Relationship Id="rId37" Type="http://schemas.openxmlformats.org/officeDocument/2006/relationships/hyperlink" Target="https://dostupnaya-strana.ru/" TargetMode="External"/><Relationship Id="rId40" Type="http://schemas.openxmlformats.org/officeDocument/2006/relationships/hyperlink" Target="https://dostupnaya-strana.ru/" TargetMode="External"/><Relationship Id="rId45" Type="http://schemas.openxmlformats.org/officeDocument/2006/relationships/hyperlink" Target="https://www.istok-audio.com/catalog/product/istok_a2/" TargetMode="External"/><Relationship Id="rId53" Type="http://schemas.openxmlformats.org/officeDocument/2006/relationships/hyperlink" Target="https://rosopeka.ru/" TargetMode="External"/><Relationship Id="rId58" Type="http://schemas.openxmlformats.org/officeDocument/2006/relationships/hyperlink" Target="https://tiflocentre.ru/" TargetMode="External"/><Relationship Id="rId66" Type="http://schemas.openxmlformats.org/officeDocument/2006/relationships/hyperlink" Target="https://tiflocentre.ru/" TargetMode="External"/><Relationship Id="rId74" Type="http://schemas.openxmlformats.org/officeDocument/2006/relationships/hyperlink" Target="https://dostupnaya-strana.ru/" TargetMode="External"/><Relationship Id="rId79" Type="http://schemas.openxmlformats.org/officeDocument/2006/relationships/hyperlink" Target="https://dsprus.ru/" TargetMode="External"/><Relationship Id="rId87" Type="http://schemas.openxmlformats.org/officeDocument/2006/relationships/hyperlink" Target="https://tiflocentre.ru/" TargetMode="External"/><Relationship Id="rId5" Type="http://schemas.openxmlformats.org/officeDocument/2006/relationships/hyperlink" Target="https://tiflocentre.ru/" TargetMode="External"/><Relationship Id="rId61" Type="http://schemas.openxmlformats.org/officeDocument/2006/relationships/hyperlink" Target="https://tiflocentre.ru/" TargetMode="External"/><Relationship Id="rId82" Type="http://schemas.openxmlformats.org/officeDocument/2006/relationships/hyperlink" Target="https://dsprus.ru/" TargetMode="External"/><Relationship Id="rId90" Type="http://schemas.openxmlformats.org/officeDocument/2006/relationships/hyperlink" Target="https://tiflocentre.ru/" TargetMode="External"/><Relationship Id="rId95" Type="http://schemas.openxmlformats.org/officeDocument/2006/relationships/hyperlink" Target="https://dostupnaya-strana.ru/" TargetMode="External"/><Relationship Id="rId19" Type="http://schemas.openxmlformats.org/officeDocument/2006/relationships/hyperlink" Target="https://tiflocentre.ru/" TargetMode="External"/><Relationship Id="rId14" Type="http://schemas.openxmlformats.org/officeDocument/2006/relationships/hyperlink" Target="https://tiflocentre.ru/" TargetMode="External"/><Relationship Id="rId22" Type="http://schemas.openxmlformats.org/officeDocument/2006/relationships/hyperlink" Target="https://dostupsreda.ru/" TargetMode="External"/><Relationship Id="rId27" Type="http://schemas.openxmlformats.org/officeDocument/2006/relationships/hyperlink" Target="https://letrero.ru/" TargetMode="External"/><Relationship Id="rId30" Type="http://schemas.openxmlformats.org/officeDocument/2006/relationships/hyperlink" Target="https://dostupnaya-strana.ru/" TargetMode="External"/><Relationship Id="rId35" Type="http://schemas.openxmlformats.org/officeDocument/2006/relationships/hyperlink" Target="https://tiflocentre.ru/" TargetMode="External"/><Relationship Id="rId43" Type="http://schemas.openxmlformats.org/officeDocument/2006/relationships/hyperlink" Target="https://rosopeka.ru/" TargetMode="External"/><Relationship Id="rId48" Type="http://schemas.openxmlformats.org/officeDocument/2006/relationships/hyperlink" Target="https://www.istok-audio.com/catalog/product/istok_a2/" TargetMode="External"/><Relationship Id="rId56" Type="http://schemas.openxmlformats.org/officeDocument/2006/relationships/hyperlink" Target="https://tiflocentre.ru/" TargetMode="External"/><Relationship Id="rId64" Type="http://schemas.openxmlformats.org/officeDocument/2006/relationships/hyperlink" Target="https://dsprus.ru/" TargetMode="External"/><Relationship Id="rId69" Type="http://schemas.openxmlformats.org/officeDocument/2006/relationships/hyperlink" Target="https://tiflocentre.ru/" TargetMode="External"/><Relationship Id="rId77" Type="http://schemas.openxmlformats.org/officeDocument/2006/relationships/hyperlink" Target="https://dostupnaya-strana.ru/" TargetMode="External"/><Relationship Id="rId100" Type="http://schemas.openxmlformats.org/officeDocument/2006/relationships/hyperlink" Target="https://dostupnaya-strana.ru/" TargetMode="External"/><Relationship Id="rId8" Type="http://schemas.openxmlformats.org/officeDocument/2006/relationships/hyperlink" Target="https://tiflocentre.ru/" TargetMode="External"/><Relationship Id="rId51" Type="http://schemas.openxmlformats.org/officeDocument/2006/relationships/hyperlink" Target="https://www.istok-audio.com/catalog/product/istok_a2/" TargetMode="External"/><Relationship Id="rId72" Type="http://schemas.openxmlformats.org/officeDocument/2006/relationships/hyperlink" Target="https://tiflocentre.ru/" TargetMode="External"/><Relationship Id="rId80" Type="http://schemas.openxmlformats.org/officeDocument/2006/relationships/hyperlink" Target="https://dostupnaya-strana.ru/" TargetMode="External"/><Relationship Id="rId85" Type="http://schemas.openxmlformats.org/officeDocument/2006/relationships/hyperlink" Target="https://dsprus.ru/" TargetMode="External"/><Relationship Id="rId93" Type="http://schemas.openxmlformats.org/officeDocument/2006/relationships/hyperlink" Target="https://tiflocentre.ru/" TargetMode="External"/><Relationship Id="rId98" Type="http://schemas.openxmlformats.org/officeDocument/2006/relationships/hyperlink" Target="https://dsprus.ru/" TargetMode="External"/><Relationship Id="rId3" Type="http://schemas.openxmlformats.org/officeDocument/2006/relationships/hyperlink" Target="https://tiflocentre.ru/" TargetMode="External"/><Relationship Id="rId12" Type="http://schemas.openxmlformats.org/officeDocument/2006/relationships/hyperlink" Target="https://medtehnika-1.ru/" TargetMode="External"/><Relationship Id="rId17" Type="http://schemas.openxmlformats.org/officeDocument/2006/relationships/hyperlink" Target="https://medtehnika-1.ru/" TargetMode="External"/><Relationship Id="rId25" Type="http://schemas.openxmlformats.org/officeDocument/2006/relationships/hyperlink" Target="https://dostupsreda.ru/" TargetMode="External"/><Relationship Id="rId33" Type="http://schemas.openxmlformats.org/officeDocument/2006/relationships/hyperlink" Target="https://dostupnaya-strana.ru/" TargetMode="External"/><Relationship Id="rId38" Type="http://schemas.openxmlformats.org/officeDocument/2006/relationships/hyperlink" Target="https://tiflocentre.ru/" TargetMode="External"/><Relationship Id="rId46" Type="http://schemas.openxmlformats.org/officeDocument/2006/relationships/hyperlink" Target="https://aura-med.ru/dostupnaya-sreda/induktsionie-sistemi/21463" TargetMode="External"/><Relationship Id="rId59" Type="http://schemas.openxmlformats.org/officeDocument/2006/relationships/hyperlink" Target="https://dsprus.ru/" TargetMode="External"/><Relationship Id="rId67" Type="http://schemas.openxmlformats.org/officeDocument/2006/relationships/hyperlink" Target="https://dsprus.ru/" TargetMode="External"/><Relationship Id="rId20" Type="http://schemas.openxmlformats.org/officeDocument/2006/relationships/hyperlink" Target="https://san34.ru/" TargetMode="External"/><Relationship Id="rId41" Type="http://schemas.openxmlformats.org/officeDocument/2006/relationships/hyperlink" Target="https://invakor.ru/store/podemniki-dlya-invalidov" TargetMode="External"/><Relationship Id="rId54" Type="http://schemas.openxmlformats.org/officeDocument/2006/relationships/hyperlink" Target="https://www.istok-audio.com/catalog/product/istok_a2/" TargetMode="External"/><Relationship Id="rId62" Type="http://schemas.openxmlformats.org/officeDocument/2006/relationships/hyperlink" Target="https://dsprus.ru/" TargetMode="External"/><Relationship Id="rId70" Type="http://schemas.openxmlformats.org/officeDocument/2006/relationships/hyperlink" Target="https://dsprus.ru/" TargetMode="External"/><Relationship Id="rId75" Type="http://schemas.openxmlformats.org/officeDocument/2006/relationships/hyperlink" Target="https://tiflocentre.ru/" TargetMode="External"/><Relationship Id="rId83" Type="http://schemas.openxmlformats.org/officeDocument/2006/relationships/hyperlink" Target="https://dostupnaya-strana.ru/" TargetMode="External"/><Relationship Id="rId88" Type="http://schemas.openxmlformats.org/officeDocument/2006/relationships/hyperlink" Target="https://dsprus.ru/" TargetMode="External"/><Relationship Id="rId91" Type="http://schemas.openxmlformats.org/officeDocument/2006/relationships/hyperlink" Target="https://dsprus.ru/" TargetMode="External"/><Relationship Id="rId96" Type="http://schemas.openxmlformats.org/officeDocument/2006/relationships/hyperlink" Target="https://twspb.ru/catalog/washbasins/washbasins-for-disabled/" TargetMode="External"/><Relationship Id="rId1" Type="http://schemas.openxmlformats.org/officeDocument/2006/relationships/hyperlink" Target="https://satom.ru/" TargetMode="External"/><Relationship Id="rId6" Type="http://schemas.openxmlformats.org/officeDocument/2006/relationships/hyperlink" Target="https://zavod-palitra.ru/" TargetMode="External"/><Relationship Id="rId15" Type="http://schemas.openxmlformats.org/officeDocument/2006/relationships/hyperlink" Target="https://zavod-palitra.ru/" TargetMode="External"/><Relationship Id="rId23" Type="http://schemas.openxmlformats.org/officeDocument/2006/relationships/hyperlink" Target="https://medtehnika-1.ru/" TargetMode="External"/><Relationship Id="rId28" Type="http://schemas.openxmlformats.org/officeDocument/2006/relationships/hyperlink" Target="https://halture.net/" TargetMode="External"/><Relationship Id="rId36" Type="http://schemas.openxmlformats.org/officeDocument/2006/relationships/hyperlink" Target="https://invacenter.ru/taktilnye-nakleyki-ru/" TargetMode="External"/><Relationship Id="rId49" Type="http://schemas.openxmlformats.org/officeDocument/2006/relationships/hyperlink" Target="https://tiflocentre.ru/" TargetMode="External"/><Relationship Id="rId57" Type="http://schemas.openxmlformats.org/officeDocument/2006/relationships/hyperlink" Target="https://tiflocentre.ru/" TargetMode="External"/><Relationship Id="rId10" Type="http://schemas.openxmlformats.org/officeDocument/2006/relationships/hyperlink" Target="https://zavod-palitra.ru/" TargetMode="External"/><Relationship Id="rId31" Type="http://schemas.openxmlformats.org/officeDocument/2006/relationships/hyperlink" Target="https://rosopeka.ru/" TargetMode="External"/><Relationship Id="rId44" Type="http://schemas.openxmlformats.org/officeDocument/2006/relationships/hyperlink" Target="https://invacenter.ru/indukcionnaya-sistema-istok-a2-perenosnaya/" TargetMode="External"/><Relationship Id="rId52" Type="http://schemas.openxmlformats.org/officeDocument/2006/relationships/hyperlink" Target="https://tiflocentre.ru/" TargetMode="External"/><Relationship Id="rId60" Type="http://schemas.openxmlformats.org/officeDocument/2006/relationships/hyperlink" Target="https://dostupnaya-strana.ru/" TargetMode="External"/><Relationship Id="rId65" Type="http://schemas.openxmlformats.org/officeDocument/2006/relationships/hyperlink" Target="https://dostupnaya-strana.ru/" TargetMode="External"/><Relationship Id="rId73" Type="http://schemas.openxmlformats.org/officeDocument/2006/relationships/hyperlink" Target="https://dsprus.ru/" TargetMode="External"/><Relationship Id="rId78" Type="http://schemas.openxmlformats.org/officeDocument/2006/relationships/hyperlink" Target="https://tiflocentre.ru/" TargetMode="External"/><Relationship Id="rId81" Type="http://schemas.openxmlformats.org/officeDocument/2006/relationships/hyperlink" Target="https://tiflocentre.ru/" TargetMode="External"/><Relationship Id="rId86" Type="http://schemas.openxmlformats.org/officeDocument/2006/relationships/hyperlink" Target="https://dostupnaya-strana.ru/" TargetMode="External"/><Relationship Id="rId94" Type="http://schemas.openxmlformats.org/officeDocument/2006/relationships/hyperlink" Target="https://twspb.ru/catalog/washbasins/washbasins-for-disabled/" TargetMode="External"/><Relationship Id="rId99" Type="http://schemas.openxmlformats.org/officeDocument/2006/relationships/hyperlink" Target="https://dostupnaya-strana.ru/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satom.ru/" TargetMode="External"/><Relationship Id="rId9" Type="http://schemas.openxmlformats.org/officeDocument/2006/relationships/hyperlink" Target="https://tiflocentre.ru/" TargetMode="External"/><Relationship Id="rId13" Type="http://schemas.openxmlformats.org/officeDocument/2006/relationships/hyperlink" Target="https://www.ozon.ru/" TargetMode="External"/><Relationship Id="rId18" Type="http://schemas.openxmlformats.org/officeDocument/2006/relationships/hyperlink" Target="https://dostupsreda.ru/" TargetMode="External"/><Relationship Id="rId39" Type="http://schemas.openxmlformats.org/officeDocument/2006/relationships/hyperlink" Target="https://invacenter.ru/taktilnye-nakleyki-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1"/>
  <sheetViews>
    <sheetView tabSelected="1" topLeftCell="A242" zoomScale="91" zoomScaleNormal="91" workbookViewId="0">
      <selection activeCell="A269" sqref="A269"/>
    </sheetView>
  </sheetViews>
  <sheetFormatPr defaultRowHeight="15" x14ac:dyDescent="0.25"/>
  <cols>
    <col min="2" max="2" width="32.42578125" customWidth="1"/>
    <col min="3" max="3" width="10.140625" customWidth="1"/>
    <col min="4" max="4" width="14.7109375" customWidth="1"/>
    <col min="5" max="5" width="15.5703125" customWidth="1"/>
    <col min="6" max="6" width="19" customWidth="1"/>
    <col min="7" max="8" width="19.140625" customWidth="1"/>
    <col min="9" max="10" width="16.140625" customWidth="1"/>
    <col min="11" max="11" width="16.28515625" customWidth="1"/>
    <col min="13" max="13" width="9.7109375" bestFit="1" customWidth="1"/>
    <col min="16" max="16" width="9.7109375" bestFit="1" customWidth="1"/>
  </cols>
  <sheetData>
    <row r="1" spans="1:16" ht="36.7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ht="18.75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6" ht="29.45" customHeight="1" x14ac:dyDescent="0.25">
      <c r="A3" s="12" t="s">
        <v>2</v>
      </c>
      <c r="B3" s="12" t="s">
        <v>3</v>
      </c>
      <c r="C3" s="12" t="s">
        <v>4</v>
      </c>
      <c r="D3" s="15" t="s">
        <v>5</v>
      </c>
      <c r="E3" s="15"/>
      <c r="F3" s="15"/>
      <c r="G3" s="15"/>
      <c r="H3" s="15"/>
      <c r="I3" s="15"/>
      <c r="J3" s="12" t="s">
        <v>6</v>
      </c>
      <c r="K3" s="12" t="s">
        <v>7</v>
      </c>
    </row>
    <row r="4" spans="1:16" ht="15.75" customHeight="1" x14ac:dyDescent="0.25">
      <c r="A4" s="13"/>
      <c r="B4" s="13"/>
      <c r="C4" s="13"/>
      <c r="D4" s="15" t="s">
        <v>8</v>
      </c>
      <c r="E4" s="15"/>
      <c r="F4" s="15" t="s">
        <v>9</v>
      </c>
      <c r="G4" s="15"/>
      <c r="H4" s="15" t="s">
        <v>10</v>
      </c>
      <c r="I4" s="15"/>
      <c r="J4" s="13"/>
      <c r="K4" s="13"/>
    </row>
    <row r="5" spans="1:16" ht="8.1" customHeight="1" x14ac:dyDescent="0.25">
      <c r="A5" s="13"/>
      <c r="B5" s="13"/>
      <c r="C5" s="13"/>
      <c r="D5" s="15"/>
      <c r="E5" s="15"/>
      <c r="F5" s="15"/>
      <c r="G5" s="15"/>
      <c r="H5" s="15"/>
      <c r="I5" s="15"/>
      <c r="J5" s="13"/>
      <c r="K5" s="13"/>
    </row>
    <row r="6" spans="1:16" ht="61.5" hidden="1" customHeight="1" x14ac:dyDescent="0.25">
      <c r="A6" s="13"/>
      <c r="B6" s="13"/>
      <c r="C6" s="13"/>
      <c r="D6" s="1"/>
      <c r="E6" s="2"/>
      <c r="F6" s="2"/>
      <c r="G6" s="2"/>
      <c r="H6" s="2"/>
      <c r="I6" s="2"/>
      <c r="J6" s="13"/>
      <c r="K6" s="13"/>
    </row>
    <row r="7" spans="1:16" ht="41.1" customHeight="1" x14ac:dyDescent="0.25">
      <c r="A7" s="13"/>
      <c r="B7" s="13"/>
      <c r="C7" s="13"/>
      <c r="D7" s="35" t="s">
        <v>11</v>
      </c>
      <c r="E7" s="35"/>
      <c r="F7" s="42" t="s">
        <v>12</v>
      </c>
      <c r="G7" s="35"/>
      <c r="H7" s="42" t="s">
        <v>13</v>
      </c>
      <c r="I7" s="35"/>
      <c r="J7" s="13"/>
      <c r="K7" s="13"/>
    </row>
    <row r="8" spans="1:16" ht="30.6" customHeight="1" x14ac:dyDescent="0.25">
      <c r="A8" s="14"/>
      <c r="B8" s="14"/>
      <c r="C8" s="14"/>
      <c r="D8" s="3" t="s">
        <v>14</v>
      </c>
      <c r="E8" s="3" t="s">
        <v>15</v>
      </c>
      <c r="F8" s="3" t="s">
        <v>14</v>
      </c>
      <c r="G8" s="3" t="s">
        <v>15</v>
      </c>
      <c r="H8" s="3" t="s">
        <v>14</v>
      </c>
      <c r="I8" s="3" t="s">
        <v>15</v>
      </c>
      <c r="J8" s="14"/>
      <c r="K8" s="14"/>
    </row>
    <row r="9" spans="1:16" ht="57.6" customHeight="1" x14ac:dyDescent="0.25">
      <c r="A9" s="4">
        <v>1</v>
      </c>
      <c r="B9" s="5" t="s">
        <v>16</v>
      </c>
      <c r="C9" s="4">
        <v>2</v>
      </c>
      <c r="D9" s="6">
        <v>2250</v>
      </c>
      <c r="E9" s="3">
        <f>D9*C9</f>
        <v>4500</v>
      </c>
      <c r="F9" s="3">
        <v>2200</v>
      </c>
      <c r="G9" s="3">
        <f>F9*C9</f>
        <v>4400</v>
      </c>
      <c r="H9" s="3">
        <v>2150</v>
      </c>
      <c r="I9" s="3">
        <f>H9*C9</f>
        <v>4300</v>
      </c>
      <c r="J9" s="7">
        <f>(H9+F9+D9)/3</f>
        <v>2200</v>
      </c>
      <c r="K9" s="7">
        <f>(I9+G9+E9)/3</f>
        <v>4400</v>
      </c>
      <c r="P9" s="8"/>
    </row>
    <row r="10" spans="1:16" ht="24" customHeight="1" x14ac:dyDescent="0.25">
      <c r="A10" s="21" t="s">
        <v>17</v>
      </c>
      <c r="B10" s="21"/>
      <c r="C10" s="21"/>
      <c r="D10" s="21"/>
      <c r="E10" s="21"/>
      <c r="F10" s="21"/>
      <c r="G10" s="21"/>
      <c r="H10" s="21"/>
      <c r="I10" s="21"/>
      <c r="J10" s="5"/>
      <c r="K10" s="7">
        <f>SUM(K9:K9)</f>
        <v>4400</v>
      </c>
    </row>
    <row r="11" spans="1:16" ht="26.1" customHeight="1" x14ac:dyDescent="0.25">
      <c r="A11" s="12" t="s">
        <v>2</v>
      </c>
      <c r="B11" s="12" t="s">
        <v>3</v>
      </c>
      <c r="C11" s="12" t="s">
        <v>4</v>
      </c>
      <c r="D11" s="15" t="s">
        <v>5</v>
      </c>
      <c r="E11" s="15"/>
      <c r="F11" s="15"/>
      <c r="G11" s="15"/>
      <c r="H11" s="15"/>
      <c r="I11" s="15"/>
      <c r="J11" s="12" t="s">
        <v>6</v>
      </c>
      <c r="K11" s="12" t="s">
        <v>7</v>
      </c>
    </row>
    <row r="12" spans="1:16" ht="15.75" customHeight="1" x14ac:dyDescent="0.25">
      <c r="A12" s="13"/>
      <c r="B12" s="13"/>
      <c r="C12" s="13"/>
      <c r="D12" s="15" t="s">
        <v>8</v>
      </c>
      <c r="E12" s="15"/>
      <c r="F12" s="15" t="s">
        <v>9</v>
      </c>
      <c r="G12" s="15"/>
      <c r="H12" s="15" t="s">
        <v>10</v>
      </c>
      <c r="I12" s="15"/>
      <c r="J12" s="13"/>
      <c r="K12" s="13"/>
    </row>
    <row r="13" spans="1:16" ht="15.75" customHeight="1" x14ac:dyDescent="0.25">
      <c r="A13" s="13"/>
      <c r="B13" s="13"/>
      <c r="C13" s="13"/>
      <c r="D13" s="15"/>
      <c r="E13" s="15"/>
      <c r="F13" s="15"/>
      <c r="G13" s="15"/>
      <c r="H13" s="15"/>
      <c r="I13" s="15"/>
      <c r="J13" s="13"/>
      <c r="K13" s="13"/>
    </row>
    <row r="14" spans="1:16" ht="61.5" hidden="1" customHeight="1" x14ac:dyDescent="0.25">
      <c r="A14" s="13"/>
      <c r="B14" s="13"/>
      <c r="C14" s="13"/>
      <c r="D14" s="1"/>
      <c r="E14" s="2"/>
      <c r="F14" s="2"/>
      <c r="G14" s="2"/>
      <c r="H14" s="2"/>
      <c r="I14" s="2"/>
      <c r="J14" s="13"/>
      <c r="K14" s="13"/>
    </row>
    <row r="15" spans="1:16" ht="51" customHeight="1" x14ac:dyDescent="0.25">
      <c r="A15" s="13"/>
      <c r="B15" s="13"/>
      <c r="C15" s="13"/>
      <c r="D15" s="35" t="s">
        <v>18</v>
      </c>
      <c r="E15" s="35"/>
      <c r="F15" s="36" t="s">
        <v>13</v>
      </c>
      <c r="G15" s="37"/>
      <c r="H15" s="36" t="s">
        <v>12</v>
      </c>
      <c r="I15" s="37"/>
      <c r="J15" s="13"/>
      <c r="K15" s="13"/>
    </row>
    <row r="16" spans="1:16" ht="36.6" customHeight="1" x14ac:dyDescent="0.25">
      <c r="A16" s="14"/>
      <c r="B16" s="14"/>
      <c r="C16" s="14"/>
      <c r="D16" s="3" t="s">
        <v>14</v>
      </c>
      <c r="E16" s="3" t="s">
        <v>15</v>
      </c>
      <c r="F16" s="3" t="s">
        <v>14</v>
      </c>
      <c r="G16" s="3" t="s">
        <v>15</v>
      </c>
      <c r="H16" s="3" t="s">
        <v>14</v>
      </c>
      <c r="I16" s="3" t="s">
        <v>15</v>
      </c>
      <c r="J16" s="14"/>
      <c r="K16" s="14"/>
    </row>
    <row r="17" spans="1:16" ht="81" customHeight="1" x14ac:dyDescent="0.25">
      <c r="A17" s="4">
        <v>2</v>
      </c>
      <c r="B17" s="5" t="s">
        <v>19</v>
      </c>
      <c r="C17" s="4">
        <v>30</v>
      </c>
      <c r="D17" s="3">
        <v>3840</v>
      </c>
      <c r="E17" s="3">
        <v>115200</v>
      </c>
      <c r="F17" s="3">
        <v>3760</v>
      </c>
      <c r="G17" s="3">
        <v>112800</v>
      </c>
      <c r="H17" s="3">
        <v>4100</v>
      </c>
      <c r="I17" s="3">
        <v>123000</v>
      </c>
      <c r="J17" s="7">
        <f>(H17+F17+D17)/3</f>
        <v>3900</v>
      </c>
      <c r="K17" s="7">
        <f>(I17+G17+E17)/3</f>
        <v>117000</v>
      </c>
      <c r="P17" s="8"/>
    </row>
    <row r="18" spans="1:16" ht="24" customHeight="1" x14ac:dyDescent="0.25">
      <c r="A18" s="22" t="s">
        <v>17</v>
      </c>
      <c r="B18" s="23"/>
      <c r="C18" s="23"/>
      <c r="D18" s="23"/>
      <c r="E18" s="23"/>
      <c r="F18" s="23"/>
      <c r="G18" s="23"/>
      <c r="H18" s="23"/>
      <c r="I18" s="24"/>
      <c r="J18" s="5"/>
      <c r="K18" s="7">
        <f>SUM(K17:K17)</f>
        <v>117000</v>
      </c>
    </row>
    <row r="19" spans="1:16" ht="26.1" customHeight="1" x14ac:dyDescent="0.25">
      <c r="A19" s="12" t="s">
        <v>2</v>
      </c>
      <c r="B19" s="12" t="s">
        <v>3</v>
      </c>
      <c r="C19" s="12" t="s">
        <v>4</v>
      </c>
      <c r="D19" s="15" t="s">
        <v>5</v>
      </c>
      <c r="E19" s="15"/>
      <c r="F19" s="15"/>
      <c r="G19" s="15"/>
      <c r="H19" s="15"/>
      <c r="I19" s="15"/>
      <c r="J19" s="12" t="s">
        <v>6</v>
      </c>
      <c r="K19" s="12" t="s">
        <v>7</v>
      </c>
    </row>
    <row r="20" spans="1:16" ht="15.75" customHeight="1" x14ac:dyDescent="0.25">
      <c r="A20" s="13"/>
      <c r="B20" s="13"/>
      <c r="C20" s="13"/>
      <c r="D20" s="15" t="s">
        <v>8</v>
      </c>
      <c r="E20" s="15"/>
      <c r="F20" s="15" t="s">
        <v>9</v>
      </c>
      <c r="G20" s="15"/>
      <c r="H20" s="15" t="s">
        <v>10</v>
      </c>
      <c r="I20" s="15"/>
      <c r="J20" s="13"/>
      <c r="K20" s="13"/>
    </row>
    <row r="21" spans="1:16" ht="15.75" customHeight="1" x14ac:dyDescent="0.25">
      <c r="A21" s="13"/>
      <c r="B21" s="13"/>
      <c r="C21" s="13"/>
      <c r="D21" s="15"/>
      <c r="E21" s="15"/>
      <c r="F21" s="15"/>
      <c r="G21" s="15"/>
      <c r="H21" s="15"/>
      <c r="I21" s="15"/>
      <c r="J21" s="13"/>
      <c r="K21" s="13"/>
    </row>
    <row r="22" spans="1:16" ht="61.5" hidden="1" customHeight="1" x14ac:dyDescent="0.25">
      <c r="A22" s="13"/>
      <c r="B22" s="13"/>
      <c r="C22" s="13"/>
      <c r="D22" s="1"/>
      <c r="E22" s="2"/>
      <c r="F22" s="2"/>
      <c r="G22" s="2"/>
      <c r="H22" s="2"/>
      <c r="I22" s="2"/>
      <c r="J22" s="13"/>
      <c r="K22" s="13"/>
    </row>
    <row r="23" spans="1:16" ht="38.1" customHeight="1" x14ac:dyDescent="0.25">
      <c r="A23" s="13"/>
      <c r="B23" s="13"/>
      <c r="C23" s="13"/>
      <c r="D23" s="36" t="s">
        <v>13</v>
      </c>
      <c r="E23" s="37"/>
      <c r="F23" s="36" t="s">
        <v>20</v>
      </c>
      <c r="G23" s="37"/>
      <c r="H23" s="36" t="s">
        <v>18</v>
      </c>
      <c r="I23" s="37"/>
      <c r="J23" s="13"/>
      <c r="K23" s="13"/>
    </row>
    <row r="24" spans="1:16" ht="27" customHeight="1" x14ac:dyDescent="0.25">
      <c r="A24" s="14"/>
      <c r="B24" s="14"/>
      <c r="C24" s="14"/>
      <c r="D24" s="3" t="s">
        <v>14</v>
      </c>
      <c r="E24" s="3" t="s">
        <v>15</v>
      </c>
      <c r="F24" s="3" t="s">
        <v>14</v>
      </c>
      <c r="G24" s="3" t="s">
        <v>15</v>
      </c>
      <c r="H24" s="3" t="s">
        <v>14</v>
      </c>
      <c r="I24" s="3" t="s">
        <v>15</v>
      </c>
      <c r="J24" s="14"/>
      <c r="K24" s="14"/>
    </row>
    <row r="25" spans="1:16" ht="69" customHeight="1" x14ac:dyDescent="0.25">
      <c r="A25" s="4">
        <v>3</v>
      </c>
      <c r="B25" s="5" t="s">
        <v>21</v>
      </c>
      <c r="C25" s="4">
        <v>2</v>
      </c>
      <c r="D25" s="3">
        <v>16030</v>
      </c>
      <c r="E25" s="3">
        <v>32060</v>
      </c>
      <c r="F25" s="3">
        <v>17080</v>
      </c>
      <c r="G25" s="3">
        <v>34160</v>
      </c>
      <c r="H25" s="3">
        <v>16930</v>
      </c>
      <c r="I25" s="3">
        <v>33860</v>
      </c>
      <c r="J25" s="7">
        <f>(H25+F25+D25)/3</f>
        <v>16680</v>
      </c>
      <c r="K25" s="7">
        <f>(I25+G25+E25)/3</f>
        <v>33360</v>
      </c>
      <c r="P25" s="8"/>
    </row>
    <row r="26" spans="1:16" ht="24" customHeight="1" x14ac:dyDescent="0.25">
      <c r="A26" s="21" t="s">
        <v>17</v>
      </c>
      <c r="B26" s="21"/>
      <c r="C26" s="21"/>
      <c r="D26" s="21"/>
      <c r="E26" s="21"/>
      <c r="F26" s="21"/>
      <c r="G26" s="21"/>
      <c r="H26" s="21"/>
      <c r="I26" s="21"/>
      <c r="J26" s="5"/>
      <c r="K26" s="7">
        <f>SUM(K25:K25)</f>
        <v>33360</v>
      </c>
    </row>
    <row r="27" spans="1:16" ht="23.45" customHeight="1" x14ac:dyDescent="0.25">
      <c r="A27" s="12" t="s">
        <v>2</v>
      </c>
      <c r="B27" s="12" t="s">
        <v>3</v>
      </c>
      <c r="C27" s="12" t="s">
        <v>4</v>
      </c>
      <c r="D27" s="15" t="s">
        <v>5</v>
      </c>
      <c r="E27" s="15"/>
      <c r="F27" s="15"/>
      <c r="G27" s="15"/>
      <c r="H27" s="15"/>
      <c r="I27" s="15"/>
      <c r="J27" s="12" t="s">
        <v>6</v>
      </c>
      <c r="K27" s="12" t="s">
        <v>7</v>
      </c>
    </row>
    <row r="28" spans="1:16" ht="15.75" customHeight="1" x14ac:dyDescent="0.25">
      <c r="A28" s="13"/>
      <c r="B28" s="13"/>
      <c r="C28" s="13"/>
      <c r="D28" s="15" t="s">
        <v>8</v>
      </c>
      <c r="E28" s="15"/>
      <c r="F28" s="15" t="s">
        <v>9</v>
      </c>
      <c r="G28" s="15"/>
      <c r="H28" s="15" t="s">
        <v>10</v>
      </c>
      <c r="I28" s="15"/>
      <c r="J28" s="13"/>
      <c r="K28" s="13"/>
    </row>
    <row r="29" spans="1:16" ht="15.75" customHeight="1" x14ac:dyDescent="0.25">
      <c r="A29" s="13"/>
      <c r="B29" s="13"/>
      <c r="C29" s="13"/>
      <c r="D29" s="15"/>
      <c r="E29" s="15"/>
      <c r="F29" s="15"/>
      <c r="G29" s="15"/>
      <c r="H29" s="15"/>
      <c r="I29" s="15"/>
      <c r="J29" s="13"/>
      <c r="K29" s="13"/>
    </row>
    <row r="30" spans="1:16" ht="61.5" hidden="1" customHeight="1" x14ac:dyDescent="0.25">
      <c r="A30" s="13"/>
      <c r="B30" s="13"/>
      <c r="C30" s="13"/>
      <c r="D30" s="1"/>
      <c r="E30" s="2"/>
      <c r="F30" s="2"/>
      <c r="G30" s="2"/>
      <c r="H30" s="2"/>
      <c r="I30" s="2"/>
      <c r="J30" s="13"/>
      <c r="K30" s="13"/>
    </row>
    <row r="31" spans="1:16" ht="42.95" customHeight="1" x14ac:dyDescent="0.25">
      <c r="A31" s="13"/>
      <c r="B31" s="13"/>
      <c r="C31" s="13"/>
      <c r="D31" s="34" t="s">
        <v>22</v>
      </c>
      <c r="E31" s="35"/>
      <c r="F31" s="36" t="s">
        <v>13</v>
      </c>
      <c r="G31" s="37"/>
      <c r="H31" s="38" t="s">
        <v>11</v>
      </c>
      <c r="I31" s="39"/>
      <c r="J31" s="13"/>
      <c r="K31" s="13"/>
    </row>
    <row r="32" spans="1:16" ht="36.6" customHeight="1" x14ac:dyDescent="0.25">
      <c r="A32" s="14"/>
      <c r="B32" s="14"/>
      <c r="C32" s="14"/>
      <c r="D32" s="3" t="s">
        <v>14</v>
      </c>
      <c r="E32" s="3" t="s">
        <v>15</v>
      </c>
      <c r="F32" s="3" t="s">
        <v>14</v>
      </c>
      <c r="G32" s="3" t="s">
        <v>15</v>
      </c>
      <c r="H32" s="3" t="s">
        <v>14</v>
      </c>
      <c r="I32" s="3" t="s">
        <v>15</v>
      </c>
      <c r="J32" s="14"/>
      <c r="K32" s="14"/>
    </row>
    <row r="33" spans="1:16" ht="95.25" customHeight="1" x14ac:dyDescent="0.25">
      <c r="A33" s="4">
        <v>4</v>
      </c>
      <c r="B33" s="5" t="s">
        <v>23</v>
      </c>
      <c r="C33" s="4">
        <v>3</v>
      </c>
      <c r="D33" s="3">
        <v>2355</v>
      </c>
      <c r="E33" s="3">
        <v>7065</v>
      </c>
      <c r="F33" s="3">
        <v>2950</v>
      </c>
      <c r="G33" s="3">
        <v>8850</v>
      </c>
      <c r="H33" s="3">
        <v>3005</v>
      </c>
      <c r="I33" s="3">
        <v>9015</v>
      </c>
      <c r="J33" s="7">
        <f>(H33+F33+D33)/3</f>
        <v>2770</v>
      </c>
      <c r="K33" s="7">
        <f>(I33+G33+E33)/3</f>
        <v>8310</v>
      </c>
      <c r="P33" s="8"/>
    </row>
    <row r="34" spans="1:16" ht="24" customHeight="1" x14ac:dyDescent="0.25">
      <c r="A34" s="22" t="s">
        <v>17</v>
      </c>
      <c r="B34" s="23"/>
      <c r="C34" s="23"/>
      <c r="D34" s="23"/>
      <c r="E34" s="23"/>
      <c r="F34" s="23"/>
      <c r="G34" s="23"/>
      <c r="H34" s="23"/>
      <c r="I34" s="24"/>
      <c r="J34" s="5"/>
      <c r="K34" s="7">
        <f>SUM(K33:K33)</f>
        <v>8310</v>
      </c>
    </row>
    <row r="35" spans="1:16" ht="24.95" hidden="1" customHeight="1" x14ac:dyDescent="0.25">
      <c r="A35" s="12" t="s">
        <v>2</v>
      </c>
      <c r="B35" s="12" t="s">
        <v>3</v>
      </c>
      <c r="C35" s="12" t="s">
        <v>4</v>
      </c>
      <c r="D35" s="15" t="s">
        <v>5</v>
      </c>
      <c r="E35" s="15"/>
      <c r="F35" s="15"/>
      <c r="G35" s="15"/>
      <c r="H35" s="15"/>
      <c r="I35" s="15"/>
      <c r="J35" s="12" t="s">
        <v>6</v>
      </c>
      <c r="K35" s="12" t="s">
        <v>7</v>
      </c>
    </row>
    <row r="36" spans="1:16" ht="14.45" hidden="1" customHeight="1" x14ac:dyDescent="0.25">
      <c r="A36" s="13"/>
      <c r="B36" s="13"/>
      <c r="C36" s="13"/>
      <c r="D36" s="15" t="s">
        <v>8</v>
      </c>
      <c r="E36" s="15"/>
      <c r="F36" s="15" t="s">
        <v>9</v>
      </c>
      <c r="G36" s="15"/>
      <c r="H36" s="15" t="s">
        <v>10</v>
      </c>
      <c r="I36" s="15"/>
      <c r="J36" s="13"/>
      <c r="K36" s="13"/>
    </row>
    <row r="37" spans="1:16" hidden="1" x14ac:dyDescent="0.25">
      <c r="A37" s="13"/>
      <c r="B37" s="13"/>
      <c r="C37" s="13"/>
      <c r="D37" s="15"/>
      <c r="E37" s="15"/>
      <c r="F37" s="15"/>
      <c r="G37" s="15"/>
      <c r="H37" s="15"/>
      <c r="I37" s="15"/>
      <c r="J37" s="13"/>
      <c r="K37" s="13"/>
    </row>
    <row r="38" spans="1:16" ht="15.6" hidden="1" customHeight="1" x14ac:dyDescent="0.25">
      <c r="A38" s="13"/>
      <c r="B38" s="13"/>
      <c r="C38" s="13"/>
      <c r="D38" s="27" t="s">
        <v>24</v>
      </c>
      <c r="E38" s="17"/>
      <c r="F38" s="29" t="s">
        <v>25</v>
      </c>
      <c r="G38" s="30"/>
      <c r="H38" s="29" t="s">
        <v>26</v>
      </c>
      <c r="I38" s="30"/>
      <c r="J38" s="13"/>
      <c r="K38" s="13"/>
    </row>
    <row r="39" spans="1:16" ht="15.6" hidden="1" customHeight="1" x14ac:dyDescent="0.25">
      <c r="A39" s="13"/>
      <c r="B39" s="13"/>
      <c r="C39" s="13"/>
      <c r="D39" s="18"/>
      <c r="E39" s="19"/>
      <c r="F39" s="31"/>
      <c r="G39" s="32"/>
      <c r="H39" s="31"/>
      <c r="I39" s="32"/>
      <c r="J39" s="13"/>
      <c r="K39" s="13"/>
    </row>
    <row r="40" spans="1:16" ht="15.75" hidden="1" x14ac:dyDescent="0.25">
      <c r="A40" s="14"/>
      <c r="B40" s="14"/>
      <c r="C40" s="14"/>
      <c r="D40" s="3" t="s">
        <v>14</v>
      </c>
      <c r="E40" s="3" t="s">
        <v>15</v>
      </c>
      <c r="F40" s="3" t="s">
        <v>14</v>
      </c>
      <c r="G40" s="3" t="s">
        <v>15</v>
      </c>
      <c r="H40" s="3" t="s">
        <v>14</v>
      </c>
      <c r="I40" s="3" t="s">
        <v>15</v>
      </c>
      <c r="J40" s="14"/>
      <c r="K40" s="14"/>
    </row>
    <row r="41" spans="1:16" ht="61.5" hidden="1" customHeight="1" x14ac:dyDescent="0.25">
      <c r="A41" s="4">
        <v>5</v>
      </c>
      <c r="B41" s="5" t="s">
        <v>27</v>
      </c>
      <c r="C41" s="4">
        <v>1</v>
      </c>
      <c r="D41" s="3">
        <v>203940</v>
      </c>
      <c r="E41" s="3">
        <v>203940</v>
      </c>
      <c r="F41" s="3">
        <v>240370</v>
      </c>
      <c r="G41" s="3">
        <v>240370</v>
      </c>
      <c r="H41" s="3">
        <v>243080</v>
      </c>
      <c r="I41" s="3">
        <v>243080</v>
      </c>
      <c r="J41" s="7"/>
      <c r="K41" s="7"/>
    </row>
    <row r="42" spans="1:16" ht="18.75" x14ac:dyDescent="0.25">
      <c r="A42" s="21" t="s">
        <v>17</v>
      </c>
      <c r="B42" s="21"/>
      <c r="C42" s="21"/>
      <c r="D42" s="21"/>
      <c r="E42" s="21"/>
      <c r="F42" s="21"/>
      <c r="G42" s="21"/>
      <c r="H42" s="21"/>
      <c r="I42" s="21"/>
      <c r="J42" s="5"/>
      <c r="K42" s="7"/>
    </row>
    <row r="43" spans="1:16" ht="15.75" x14ac:dyDescent="0.25">
      <c r="A43" s="12" t="s">
        <v>2</v>
      </c>
      <c r="B43" s="12" t="s">
        <v>3</v>
      </c>
      <c r="C43" s="12" t="s">
        <v>4</v>
      </c>
      <c r="D43" s="15" t="s">
        <v>5</v>
      </c>
      <c r="E43" s="15"/>
      <c r="F43" s="15"/>
      <c r="G43" s="15"/>
      <c r="H43" s="15"/>
      <c r="I43" s="15"/>
      <c r="J43" s="12" t="s">
        <v>6</v>
      </c>
      <c r="K43" s="12" t="s">
        <v>7</v>
      </c>
    </row>
    <row r="44" spans="1:16" x14ac:dyDescent="0.25">
      <c r="A44" s="13"/>
      <c r="B44" s="13"/>
      <c r="C44" s="13"/>
      <c r="D44" s="15" t="s">
        <v>8</v>
      </c>
      <c r="E44" s="15"/>
      <c r="F44" s="15" t="s">
        <v>9</v>
      </c>
      <c r="G44" s="15"/>
      <c r="H44" s="15" t="s">
        <v>10</v>
      </c>
      <c r="I44" s="15"/>
      <c r="J44" s="13"/>
      <c r="K44" s="13"/>
    </row>
    <row r="45" spans="1:16" x14ac:dyDescent="0.25">
      <c r="A45" s="13"/>
      <c r="B45" s="13"/>
      <c r="C45" s="13"/>
      <c r="D45" s="15"/>
      <c r="E45" s="15"/>
      <c r="F45" s="15"/>
      <c r="G45" s="15"/>
      <c r="H45" s="15"/>
      <c r="I45" s="15"/>
      <c r="J45" s="13"/>
      <c r="K45" s="13"/>
    </row>
    <row r="46" spans="1:16" ht="15.6" customHeight="1" x14ac:dyDescent="0.25">
      <c r="A46" s="13"/>
      <c r="B46" s="13"/>
      <c r="C46" s="13"/>
      <c r="D46" s="27" t="s">
        <v>24</v>
      </c>
      <c r="E46" s="33"/>
      <c r="F46" s="27" t="s">
        <v>28</v>
      </c>
      <c r="G46" s="17"/>
      <c r="H46" s="27" t="s">
        <v>29</v>
      </c>
      <c r="I46" s="17"/>
      <c r="J46" s="13"/>
      <c r="K46" s="13"/>
    </row>
    <row r="47" spans="1:16" ht="15.6" customHeight="1" x14ac:dyDescent="0.25">
      <c r="A47" s="13"/>
      <c r="B47" s="13"/>
      <c r="C47" s="13"/>
      <c r="D47" s="18"/>
      <c r="E47" s="19"/>
      <c r="F47" s="18"/>
      <c r="G47" s="19"/>
      <c r="H47" s="18"/>
      <c r="I47" s="19"/>
      <c r="J47" s="13"/>
      <c r="K47" s="13"/>
    </row>
    <row r="48" spans="1:16" ht="15.75" x14ac:dyDescent="0.25">
      <c r="A48" s="14"/>
      <c r="B48" s="14"/>
      <c r="C48" s="14"/>
      <c r="D48" s="3" t="s">
        <v>14</v>
      </c>
      <c r="E48" s="3" t="s">
        <v>15</v>
      </c>
      <c r="F48" s="3" t="s">
        <v>14</v>
      </c>
      <c r="G48" s="3" t="s">
        <v>15</v>
      </c>
      <c r="H48" s="3" t="s">
        <v>14</v>
      </c>
      <c r="I48" s="3" t="s">
        <v>15</v>
      </c>
      <c r="J48" s="14"/>
      <c r="K48" s="14"/>
    </row>
    <row r="49" spans="1:11" ht="39" customHeight="1" x14ac:dyDescent="0.25">
      <c r="A49" s="4">
        <v>5</v>
      </c>
      <c r="B49" s="5" t="s">
        <v>30</v>
      </c>
      <c r="C49" s="4">
        <v>1</v>
      </c>
      <c r="D49" s="3">
        <v>43177</v>
      </c>
      <c r="E49" s="3">
        <v>43177</v>
      </c>
      <c r="F49" s="3">
        <v>31500</v>
      </c>
      <c r="G49" s="3">
        <v>31500</v>
      </c>
      <c r="H49" s="3">
        <v>32309</v>
      </c>
      <c r="I49" s="3">
        <v>32309</v>
      </c>
      <c r="J49" s="7">
        <f>(H49+F49+D49)/3</f>
        <v>35662</v>
      </c>
      <c r="K49" s="7">
        <f>(I49+G49+E49)/3</f>
        <v>35662</v>
      </c>
    </row>
    <row r="50" spans="1:11" ht="18" customHeight="1" x14ac:dyDescent="0.25">
      <c r="A50" s="22" t="s">
        <v>17</v>
      </c>
      <c r="B50" s="23"/>
      <c r="C50" s="23"/>
      <c r="D50" s="23"/>
      <c r="E50" s="23"/>
      <c r="F50" s="23"/>
      <c r="G50" s="23"/>
      <c r="H50" s="23"/>
      <c r="I50" s="24"/>
      <c r="J50" s="5"/>
      <c r="K50" s="7">
        <f>SUM(K49:K49)</f>
        <v>35662</v>
      </c>
    </row>
    <row r="51" spans="1:11" ht="15.6" customHeight="1" x14ac:dyDescent="0.25">
      <c r="A51" s="12" t="s">
        <v>2</v>
      </c>
      <c r="B51" s="12" t="s">
        <v>3</v>
      </c>
      <c r="C51" s="12" t="s">
        <v>4</v>
      </c>
      <c r="D51" s="15" t="s">
        <v>5</v>
      </c>
      <c r="E51" s="15"/>
      <c r="F51" s="15"/>
      <c r="G51" s="15"/>
      <c r="H51" s="15"/>
      <c r="I51" s="15"/>
      <c r="J51" s="12" t="s">
        <v>6</v>
      </c>
      <c r="K51" s="12" t="s">
        <v>7</v>
      </c>
    </row>
    <row r="52" spans="1:11" x14ac:dyDescent="0.25">
      <c r="A52" s="13"/>
      <c r="B52" s="13"/>
      <c r="C52" s="13"/>
      <c r="D52" s="15" t="s">
        <v>8</v>
      </c>
      <c r="E52" s="15"/>
      <c r="F52" s="15" t="s">
        <v>9</v>
      </c>
      <c r="G52" s="15"/>
      <c r="H52" s="15" t="s">
        <v>10</v>
      </c>
      <c r="I52" s="15"/>
      <c r="J52" s="13"/>
      <c r="K52" s="13"/>
    </row>
    <row r="53" spans="1:11" x14ac:dyDescent="0.25">
      <c r="A53" s="13"/>
      <c r="B53" s="13"/>
      <c r="C53" s="13"/>
      <c r="D53" s="15"/>
      <c r="E53" s="15"/>
      <c r="F53" s="15"/>
      <c r="G53" s="15"/>
      <c r="H53" s="15"/>
      <c r="I53" s="15"/>
      <c r="J53" s="13"/>
      <c r="K53" s="13"/>
    </row>
    <row r="54" spans="1:11" ht="15.6" customHeight="1" x14ac:dyDescent="0.25">
      <c r="A54" s="13"/>
      <c r="B54" s="13"/>
      <c r="C54" s="13"/>
      <c r="D54" s="28" t="s">
        <v>31</v>
      </c>
      <c r="E54" s="17"/>
      <c r="F54" s="29" t="s">
        <v>13</v>
      </c>
      <c r="G54" s="30"/>
      <c r="H54" s="29" t="s">
        <v>32</v>
      </c>
      <c r="I54" s="30"/>
      <c r="J54" s="13"/>
      <c r="K54" s="13"/>
    </row>
    <row r="55" spans="1:11" ht="15.6" customHeight="1" x14ac:dyDescent="0.25">
      <c r="A55" s="13"/>
      <c r="B55" s="13"/>
      <c r="C55" s="13"/>
      <c r="D55" s="18"/>
      <c r="E55" s="19"/>
      <c r="F55" s="31"/>
      <c r="G55" s="32"/>
      <c r="H55" s="31"/>
      <c r="I55" s="32"/>
      <c r="J55" s="13"/>
      <c r="K55" s="13"/>
    </row>
    <row r="56" spans="1:11" ht="15.75" x14ac:dyDescent="0.25">
      <c r="A56" s="14"/>
      <c r="B56" s="14"/>
      <c r="C56" s="14"/>
      <c r="D56" s="3" t="s">
        <v>14</v>
      </c>
      <c r="E56" s="3" t="s">
        <v>15</v>
      </c>
      <c r="F56" s="3" t="s">
        <v>14</v>
      </c>
      <c r="G56" s="3" t="s">
        <v>15</v>
      </c>
      <c r="H56" s="3" t="s">
        <v>14</v>
      </c>
      <c r="I56" s="3" t="s">
        <v>15</v>
      </c>
      <c r="J56" s="14"/>
      <c r="K56" s="14"/>
    </row>
    <row r="57" spans="1:11" ht="37.5" x14ac:dyDescent="0.25">
      <c r="A57" s="4">
        <v>6</v>
      </c>
      <c r="B57" s="5" t="s">
        <v>33</v>
      </c>
      <c r="C57" s="4">
        <v>2</v>
      </c>
      <c r="D57" s="3">
        <v>5300</v>
      </c>
      <c r="E57" s="3">
        <v>10600</v>
      </c>
      <c r="F57" s="3">
        <v>6047</v>
      </c>
      <c r="G57" s="3">
        <v>12094</v>
      </c>
      <c r="H57" s="3">
        <v>6548</v>
      </c>
      <c r="I57" s="3">
        <v>13096</v>
      </c>
      <c r="J57" s="7">
        <f>(H57+F57+D57)/3</f>
        <v>5965</v>
      </c>
      <c r="K57" s="7">
        <f>(I57+G57+E57)/3</f>
        <v>11930</v>
      </c>
    </row>
    <row r="58" spans="1:11" ht="18.75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5"/>
      <c r="K58" s="7">
        <f>SUM(K57:K57)</f>
        <v>11930</v>
      </c>
    </row>
    <row r="59" spans="1:11" ht="15.75" x14ac:dyDescent="0.25">
      <c r="A59" s="12" t="s">
        <v>2</v>
      </c>
      <c r="B59" s="12" t="s">
        <v>3</v>
      </c>
      <c r="C59" s="12" t="s">
        <v>4</v>
      </c>
      <c r="D59" s="15" t="s">
        <v>5</v>
      </c>
      <c r="E59" s="15"/>
      <c r="F59" s="15"/>
      <c r="G59" s="15"/>
      <c r="H59" s="15"/>
      <c r="I59" s="15"/>
      <c r="J59" s="12" t="s">
        <v>6</v>
      </c>
      <c r="K59" s="12" t="s">
        <v>7</v>
      </c>
    </row>
    <row r="60" spans="1:11" x14ac:dyDescent="0.25">
      <c r="A60" s="13"/>
      <c r="B60" s="13"/>
      <c r="C60" s="13"/>
      <c r="D60" s="15" t="s">
        <v>8</v>
      </c>
      <c r="E60" s="15"/>
      <c r="F60" s="15" t="s">
        <v>9</v>
      </c>
      <c r="G60" s="15"/>
      <c r="H60" s="15" t="s">
        <v>10</v>
      </c>
      <c r="I60" s="15"/>
      <c r="J60" s="13"/>
      <c r="K60" s="13"/>
    </row>
    <row r="61" spans="1:11" x14ac:dyDescent="0.25">
      <c r="A61" s="13"/>
      <c r="B61" s="13"/>
      <c r="C61" s="13"/>
      <c r="D61" s="15"/>
      <c r="E61" s="15"/>
      <c r="F61" s="15"/>
      <c r="G61" s="15"/>
      <c r="H61" s="15"/>
      <c r="I61" s="15"/>
      <c r="J61" s="13"/>
      <c r="K61" s="13"/>
    </row>
    <row r="62" spans="1:11" ht="15.6" customHeight="1" x14ac:dyDescent="0.25">
      <c r="A62" s="13"/>
      <c r="B62" s="13"/>
      <c r="C62" s="13"/>
      <c r="D62" s="27" t="s">
        <v>24</v>
      </c>
      <c r="E62" s="17"/>
      <c r="F62" s="27" t="s">
        <v>25</v>
      </c>
      <c r="G62" s="17"/>
      <c r="H62" s="27" t="s">
        <v>29</v>
      </c>
      <c r="I62" s="17"/>
      <c r="J62" s="13"/>
      <c r="K62" s="13"/>
    </row>
    <row r="63" spans="1:11" ht="15.6" customHeight="1" x14ac:dyDescent="0.25">
      <c r="A63" s="13"/>
      <c r="B63" s="13"/>
      <c r="C63" s="13"/>
      <c r="D63" s="18"/>
      <c r="E63" s="19"/>
      <c r="F63" s="18"/>
      <c r="G63" s="19"/>
      <c r="H63" s="18"/>
      <c r="I63" s="19"/>
      <c r="J63" s="13"/>
      <c r="K63" s="13"/>
    </row>
    <row r="64" spans="1:11" ht="15.75" x14ac:dyDescent="0.25">
      <c r="A64" s="14"/>
      <c r="B64" s="14"/>
      <c r="C64" s="14"/>
      <c r="D64" s="3" t="s">
        <v>14</v>
      </c>
      <c r="E64" s="3" t="s">
        <v>15</v>
      </c>
      <c r="F64" s="3" t="s">
        <v>14</v>
      </c>
      <c r="G64" s="3" t="s">
        <v>15</v>
      </c>
      <c r="H64" s="3" t="s">
        <v>14</v>
      </c>
      <c r="I64" s="3" t="s">
        <v>15</v>
      </c>
      <c r="J64" s="14"/>
      <c r="K64" s="14"/>
    </row>
    <row r="65" spans="1:11" ht="37.5" x14ac:dyDescent="0.25">
      <c r="A65" s="4">
        <v>7</v>
      </c>
      <c r="B65" s="5" t="s">
        <v>34</v>
      </c>
      <c r="C65" s="4">
        <v>2</v>
      </c>
      <c r="D65" s="3">
        <v>3629</v>
      </c>
      <c r="E65" s="3">
        <v>7258</v>
      </c>
      <c r="F65" s="3">
        <v>3419</v>
      </c>
      <c r="G65" s="3">
        <v>6838</v>
      </c>
      <c r="H65" s="3">
        <v>3686</v>
      </c>
      <c r="I65" s="3">
        <v>7372</v>
      </c>
      <c r="J65" s="7">
        <f>(H65+F65+D65)/3</f>
        <v>3578</v>
      </c>
      <c r="K65" s="7">
        <f>(I65+G65+E65)/3</f>
        <v>7156</v>
      </c>
    </row>
    <row r="66" spans="1:11" ht="18.75" x14ac:dyDescent="0.25">
      <c r="A66" s="22" t="s">
        <v>17</v>
      </c>
      <c r="B66" s="23"/>
      <c r="C66" s="23"/>
      <c r="D66" s="23"/>
      <c r="E66" s="23"/>
      <c r="F66" s="23"/>
      <c r="G66" s="23"/>
      <c r="H66" s="23"/>
      <c r="I66" s="24"/>
      <c r="J66" s="5"/>
      <c r="K66" s="7">
        <f>SUM(K65:K65)</f>
        <v>7156</v>
      </c>
    </row>
    <row r="67" spans="1:11" ht="15.75" x14ac:dyDescent="0.25">
      <c r="A67" s="12" t="s">
        <v>2</v>
      </c>
      <c r="B67" s="12" t="s">
        <v>3</v>
      </c>
      <c r="C67" s="12" t="s">
        <v>4</v>
      </c>
      <c r="D67" s="15" t="s">
        <v>5</v>
      </c>
      <c r="E67" s="15"/>
      <c r="F67" s="15"/>
      <c r="G67" s="15"/>
      <c r="H67" s="15"/>
      <c r="I67" s="15"/>
      <c r="J67" s="12" t="s">
        <v>6</v>
      </c>
      <c r="K67" s="12" t="s">
        <v>7</v>
      </c>
    </row>
    <row r="68" spans="1:11" x14ac:dyDescent="0.25">
      <c r="A68" s="13"/>
      <c r="B68" s="13"/>
      <c r="C68" s="13"/>
      <c r="D68" s="15" t="s">
        <v>8</v>
      </c>
      <c r="E68" s="15"/>
      <c r="F68" s="15" t="s">
        <v>9</v>
      </c>
      <c r="G68" s="15"/>
      <c r="H68" s="15" t="s">
        <v>10</v>
      </c>
      <c r="I68" s="15"/>
      <c r="J68" s="13"/>
      <c r="K68" s="13"/>
    </row>
    <row r="69" spans="1:11" x14ac:dyDescent="0.25">
      <c r="A69" s="13"/>
      <c r="B69" s="13"/>
      <c r="C69" s="13"/>
      <c r="D69" s="15"/>
      <c r="E69" s="15"/>
      <c r="F69" s="15"/>
      <c r="G69" s="15"/>
      <c r="H69" s="15"/>
      <c r="I69" s="15"/>
      <c r="J69" s="13"/>
      <c r="K69" s="13"/>
    </row>
    <row r="70" spans="1:11" ht="15.6" customHeight="1" x14ac:dyDescent="0.25">
      <c r="A70" s="13"/>
      <c r="B70" s="13"/>
      <c r="C70" s="13"/>
      <c r="D70" s="27" t="s">
        <v>35</v>
      </c>
      <c r="E70" s="17"/>
      <c r="F70" s="27" t="s">
        <v>36</v>
      </c>
      <c r="G70" s="17"/>
      <c r="H70" s="27" t="s">
        <v>24</v>
      </c>
      <c r="I70" s="17"/>
      <c r="J70" s="13"/>
      <c r="K70" s="13"/>
    </row>
    <row r="71" spans="1:11" ht="15.6" customHeight="1" x14ac:dyDescent="0.25">
      <c r="A71" s="13"/>
      <c r="B71" s="13"/>
      <c r="C71" s="13"/>
      <c r="D71" s="18"/>
      <c r="E71" s="19"/>
      <c r="F71" s="18"/>
      <c r="G71" s="19"/>
      <c r="H71" s="18"/>
      <c r="I71" s="19"/>
      <c r="J71" s="13"/>
      <c r="K71" s="13"/>
    </row>
    <row r="72" spans="1:11" ht="15.75" x14ac:dyDescent="0.25">
      <c r="A72" s="14"/>
      <c r="B72" s="14"/>
      <c r="C72" s="14"/>
      <c r="D72" s="3" t="s">
        <v>14</v>
      </c>
      <c r="E72" s="3" t="s">
        <v>15</v>
      </c>
      <c r="F72" s="3" t="s">
        <v>14</v>
      </c>
      <c r="G72" s="3" t="s">
        <v>15</v>
      </c>
      <c r="H72" s="3" t="s">
        <v>14</v>
      </c>
      <c r="I72" s="3" t="s">
        <v>15</v>
      </c>
      <c r="J72" s="14"/>
      <c r="K72" s="14"/>
    </row>
    <row r="73" spans="1:11" ht="18.75" x14ac:dyDescent="0.25">
      <c r="A73" s="4">
        <v>8</v>
      </c>
      <c r="B73" s="5" t="s">
        <v>37</v>
      </c>
      <c r="C73" s="4">
        <v>4</v>
      </c>
      <c r="D73" s="3">
        <v>26235</v>
      </c>
      <c r="E73" s="3">
        <v>104940</v>
      </c>
      <c r="F73" s="3">
        <v>26880</v>
      </c>
      <c r="G73" s="3">
        <v>107520</v>
      </c>
      <c r="H73" s="3">
        <v>22185</v>
      </c>
      <c r="I73" s="3">
        <v>88740</v>
      </c>
      <c r="J73" s="7">
        <f>(H73+F73+D73)/3</f>
        <v>25100</v>
      </c>
      <c r="K73" s="7">
        <f>(I73+G73+E73)/3</f>
        <v>100400</v>
      </c>
    </row>
    <row r="74" spans="1:11" ht="18.75" x14ac:dyDescent="0.25">
      <c r="A74" s="21" t="s">
        <v>17</v>
      </c>
      <c r="B74" s="21"/>
      <c r="C74" s="21"/>
      <c r="D74" s="21"/>
      <c r="E74" s="21"/>
      <c r="F74" s="21"/>
      <c r="G74" s="21"/>
      <c r="H74" s="21"/>
      <c r="I74" s="21"/>
      <c r="J74" s="5"/>
      <c r="K74" s="7">
        <f>SUM(K73:K73)</f>
        <v>100400</v>
      </c>
    </row>
    <row r="75" spans="1:11" ht="15.75" x14ac:dyDescent="0.25">
      <c r="A75" s="12" t="s">
        <v>2</v>
      </c>
      <c r="B75" s="12" t="s">
        <v>3</v>
      </c>
      <c r="C75" s="12" t="s">
        <v>4</v>
      </c>
      <c r="D75" s="15" t="s">
        <v>5</v>
      </c>
      <c r="E75" s="15"/>
      <c r="F75" s="15"/>
      <c r="G75" s="15"/>
      <c r="H75" s="15"/>
      <c r="I75" s="15"/>
      <c r="J75" s="12" t="s">
        <v>6</v>
      </c>
      <c r="K75" s="12" t="s">
        <v>7</v>
      </c>
    </row>
    <row r="76" spans="1:11" x14ac:dyDescent="0.25">
      <c r="A76" s="13"/>
      <c r="B76" s="13"/>
      <c r="C76" s="13"/>
      <c r="D76" s="15" t="s">
        <v>8</v>
      </c>
      <c r="E76" s="15"/>
      <c r="F76" s="15" t="s">
        <v>9</v>
      </c>
      <c r="G76" s="15"/>
      <c r="H76" s="15" t="s">
        <v>10</v>
      </c>
      <c r="I76" s="15"/>
      <c r="J76" s="13"/>
      <c r="K76" s="13"/>
    </row>
    <row r="77" spans="1:11" x14ac:dyDescent="0.25">
      <c r="A77" s="13"/>
      <c r="B77" s="13"/>
      <c r="C77" s="13"/>
      <c r="D77" s="15"/>
      <c r="E77" s="15"/>
      <c r="F77" s="15"/>
      <c r="G77" s="15"/>
      <c r="H77" s="15"/>
      <c r="I77" s="15"/>
      <c r="J77" s="13"/>
      <c r="K77" s="13"/>
    </row>
    <row r="78" spans="1:11" ht="15.6" customHeight="1" x14ac:dyDescent="0.25">
      <c r="A78" s="13"/>
      <c r="B78" s="13"/>
      <c r="C78" s="13"/>
      <c r="D78" s="27" t="s">
        <v>38</v>
      </c>
      <c r="E78" s="17"/>
      <c r="F78" s="25" t="s">
        <v>35</v>
      </c>
      <c r="G78" s="17"/>
      <c r="H78" s="20" t="s">
        <v>36</v>
      </c>
      <c r="I78" s="17"/>
      <c r="J78" s="13"/>
      <c r="K78" s="13"/>
    </row>
    <row r="79" spans="1:11" ht="15.6" customHeight="1" x14ac:dyDescent="0.25">
      <c r="A79" s="13"/>
      <c r="B79" s="13"/>
      <c r="C79" s="13"/>
      <c r="D79" s="18"/>
      <c r="E79" s="19"/>
      <c r="F79" s="18"/>
      <c r="G79" s="19"/>
      <c r="H79" s="18"/>
      <c r="I79" s="19"/>
      <c r="J79" s="13"/>
      <c r="K79" s="13"/>
    </row>
    <row r="80" spans="1:11" ht="15.75" x14ac:dyDescent="0.25">
      <c r="A80" s="14"/>
      <c r="B80" s="14"/>
      <c r="C80" s="14"/>
      <c r="D80" s="3" t="s">
        <v>14</v>
      </c>
      <c r="E80" s="3" t="s">
        <v>15</v>
      </c>
      <c r="F80" s="3" t="s">
        <v>14</v>
      </c>
      <c r="G80" s="3" t="s">
        <v>15</v>
      </c>
      <c r="H80" s="3" t="s">
        <v>14</v>
      </c>
      <c r="I80" s="3" t="s">
        <v>15</v>
      </c>
      <c r="J80" s="14"/>
      <c r="K80" s="14"/>
    </row>
    <row r="81" spans="1:11" ht="57.95" customHeight="1" x14ac:dyDescent="0.25">
      <c r="A81" s="4">
        <v>9</v>
      </c>
      <c r="B81" s="5" t="s">
        <v>39</v>
      </c>
      <c r="C81" s="4">
        <v>150</v>
      </c>
      <c r="D81" s="3">
        <v>220</v>
      </c>
      <c r="E81" s="3">
        <v>33000</v>
      </c>
      <c r="F81" s="3">
        <v>265</v>
      </c>
      <c r="G81" s="3">
        <v>39750</v>
      </c>
      <c r="H81" s="3">
        <v>265</v>
      </c>
      <c r="I81" s="3">
        <v>39750</v>
      </c>
      <c r="J81" s="7">
        <f>(H81+F81+D81)/3</f>
        <v>250</v>
      </c>
      <c r="K81" s="7">
        <f>(I81+G81+E81)/3</f>
        <v>37500</v>
      </c>
    </row>
    <row r="82" spans="1:11" ht="18.75" x14ac:dyDescent="0.25">
      <c r="A82" s="22" t="s">
        <v>17</v>
      </c>
      <c r="B82" s="23"/>
      <c r="C82" s="23"/>
      <c r="D82" s="23"/>
      <c r="E82" s="23"/>
      <c r="F82" s="23"/>
      <c r="G82" s="23"/>
      <c r="H82" s="23"/>
      <c r="I82" s="24"/>
      <c r="J82" s="5"/>
      <c r="K82" s="7">
        <f>SUM(K81:K81)</f>
        <v>37500</v>
      </c>
    </row>
    <row r="83" spans="1:11" ht="15.75" x14ac:dyDescent="0.25">
      <c r="A83" s="12" t="s">
        <v>2</v>
      </c>
      <c r="B83" s="12" t="s">
        <v>3</v>
      </c>
      <c r="C83" s="12" t="s">
        <v>4</v>
      </c>
      <c r="D83" s="15" t="s">
        <v>5</v>
      </c>
      <c r="E83" s="15"/>
      <c r="F83" s="15"/>
      <c r="G83" s="15"/>
      <c r="H83" s="15"/>
      <c r="I83" s="15"/>
      <c r="J83" s="12" t="s">
        <v>6</v>
      </c>
      <c r="K83" s="12" t="s">
        <v>7</v>
      </c>
    </row>
    <row r="84" spans="1:11" x14ac:dyDescent="0.25">
      <c r="A84" s="13"/>
      <c r="B84" s="13"/>
      <c r="C84" s="13"/>
      <c r="D84" s="15" t="s">
        <v>8</v>
      </c>
      <c r="E84" s="15"/>
      <c r="F84" s="15" t="s">
        <v>9</v>
      </c>
      <c r="G84" s="15"/>
      <c r="H84" s="15" t="s">
        <v>10</v>
      </c>
      <c r="I84" s="15"/>
      <c r="J84" s="13"/>
      <c r="K84" s="13"/>
    </row>
    <row r="85" spans="1:11" x14ac:dyDescent="0.25">
      <c r="A85" s="13"/>
      <c r="B85" s="13"/>
      <c r="C85" s="13"/>
      <c r="D85" s="15"/>
      <c r="E85" s="15"/>
      <c r="F85" s="15"/>
      <c r="G85" s="15"/>
      <c r="H85" s="15"/>
      <c r="I85" s="15"/>
      <c r="J85" s="13"/>
      <c r="K85" s="13"/>
    </row>
    <row r="86" spans="1:11" x14ac:dyDescent="0.25">
      <c r="A86" s="13"/>
      <c r="B86" s="13"/>
      <c r="C86" s="13"/>
      <c r="D86" s="26" t="s">
        <v>35</v>
      </c>
      <c r="E86" s="17"/>
      <c r="F86" s="25" t="s">
        <v>41</v>
      </c>
      <c r="G86" s="17"/>
      <c r="H86" s="25" t="s">
        <v>36</v>
      </c>
      <c r="I86" s="17"/>
      <c r="J86" s="13"/>
      <c r="K86" s="13"/>
    </row>
    <row r="87" spans="1:11" x14ac:dyDescent="0.25">
      <c r="A87" s="13"/>
      <c r="B87" s="13"/>
      <c r="C87" s="13"/>
      <c r="D87" s="18"/>
      <c r="E87" s="19"/>
      <c r="F87" s="18"/>
      <c r="G87" s="19"/>
      <c r="H87" s="18"/>
      <c r="I87" s="19"/>
      <c r="J87" s="13"/>
      <c r="K87" s="13"/>
    </row>
    <row r="88" spans="1:11" ht="15.75" x14ac:dyDescent="0.25">
      <c r="A88" s="14"/>
      <c r="B88" s="14"/>
      <c r="C88" s="14"/>
      <c r="D88" s="3" t="s">
        <v>14</v>
      </c>
      <c r="E88" s="3" t="s">
        <v>15</v>
      </c>
      <c r="F88" s="3" t="s">
        <v>14</v>
      </c>
      <c r="G88" s="3" t="s">
        <v>15</v>
      </c>
      <c r="H88" s="3" t="s">
        <v>14</v>
      </c>
      <c r="I88" s="3" t="s">
        <v>15</v>
      </c>
      <c r="J88" s="14"/>
      <c r="K88" s="14"/>
    </row>
    <row r="89" spans="1:11" ht="45.6" customHeight="1" x14ac:dyDescent="0.25">
      <c r="A89" s="4">
        <v>10</v>
      </c>
      <c r="B89" s="5" t="s">
        <v>40</v>
      </c>
      <c r="C89" s="4">
        <v>2</v>
      </c>
      <c r="D89" s="3">
        <f>56700-7944</f>
        <v>48756</v>
      </c>
      <c r="E89" s="3">
        <f>D89*C89</f>
        <v>97512</v>
      </c>
      <c r="F89" s="3">
        <f>53460-7984</f>
        <v>45476</v>
      </c>
      <c r="G89" s="3">
        <f>F89*C89</f>
        <v>90952</v>
      </c>
      <c r="H89" s="3">
        <v>54840</v>
      </c>
      <c r="I89" s="3">
        <v>109680</v>
      </c>
      <c r="J89" s="7">
        <f>(H89+F89+D89)/3</f>
        <v>49690.666666666664</v>
      </c>
      <c r="K89" s="7">
        <f>(I89+G89+E89)/3</f>
        <v>99381.333333333328</v>
      </c>
    </row>
    <row r="90" spans="1:11" ht="18.75" x14ac:dyDescent="0.25">
      <c r="A90" s="21" t="s">
        <v>17</v>
      </c>
      <c r="B90" s="21"/>
      <c r="C90" s="21"/>
      <c r="D90" s="21"/>
      <c r="E90" s="21"/>
      <c r="F90" s="21"/>
      <c r="G90" s="21"/>
      <c r="H90" s="21"/>
      <c r="I90" s="21"/>
      <c r="J90" s="5"/>
      <c r="K90" s="7">
        <f>SUM(K89:K89)</f>
        <v>99381.333333333328</v>
      </c>
    </row>
    <row r="91" spans="1:11" ht="15.75" x14ac:dyDescent="0.25">
      <c r="A91" s="12" t="s">
        <v>2</v>
      </c>
      <c r="B91" s="12" t="s">
        <v>3</v>
      </c>
      <c r="C91" s="12" t="s">
        <v>4</v>
      </c>
      <c r="D91" s="15" t="s">
        <v>5</v>
      </c>
      <c r="E91" s="15"/>
      <c r="F91" s="15"/>
      <c r="G91" s="15"/>
      <c r="H91" s="15"/>
      <c r="I91" s="15"/>
      <c r="J91" s="12" t="s">
        <v>6</v>
      </c>
      <c r="K91" s="12" t="s">
        <v>7</v>
      </c>
    </row>
    <row r="92" spans="1:11" x14ac:dyDescent="0.25">
      <c r="A92" s="13"/>
      <c r="B92" s="13"/>
      <c r="C92" s="13"/>
      <c r="D92" s="15" t="s">
        <v>8</v>
      </c>
      <c r="E92" s="15"/>
      <c r="F92" s="15" t="s">
        <v>9</v>
      </c>
      <c r="G92" s="15"/>
      <c r="H92" s="15" t="s">
        <v>10</v>
      </c>
      <c r="I92" s="15"/>
      <c r="J92" s="13"/>
      <c r="K92" s="13"/>
    </row>
    <row r="93" spans="1:11" x14ac:dyDescent="0.25">
      <c r="A93" s="13"/>
      <c r="B93" s="13"/>
      <c r="C93" s="13"/>
      <c r="D93" s="15"/>
      <c r="E93" s="15"/>
      <c r="F93" s="15"/>
      <c r="G93" s="15"/>
      <c r="H93" s="15"/>
      <c r="I93" s="15"/>
      <c r="J93" s="13"/>
      <c r="K93" s="13"/>
    </row>
    <row r="94" spans="1:11" x14ac:dyDescent="0.25">
      <c r="A94" s="13"/>
      <c r="B94" s="13"/>
      <c r="C94" s="13"/>
      <c r="D94" s="25" t="s">
        <v>43</v>
      </c>
      <c r="E94" s="17"/>
      <c r="F94" s="25" t="s">
        <v>44</v>
      </c>
      <c r="G94" s="17"/>
      <c r="H94" s="25" t="s">
        <v>45</v>
      </c>
      <c r="I94" s="17"/>
      <c r="J94" s="13"/>
      <c r="K94" s="13"/>
    </row>
    <row r="95" spans="1:11" x14ac:dyDescent="0.25">
      <c r="A95" s="13"/>
      <c r="B95" s="13"/>
      <c r="C95" s="13"/>
      <c r="D95" s="18"/>
      <c r="E95" s="19"/>
      <c r="F95" s="18"/>
      <c r="G95" s="19"/>
      <c r="H95" s="18"/>
      <c r="I95" s="19"/>
      <c r="J95" s="13"/>
      <c r="K95" s="13"/>
    </row>
    <row r="96" spans="1:11" ht="15.75" x14ac:dyDescent="0.25">
      <c r="A96" s="14"/>
      <c r="B96" s="14"/>
      <c r="C96" s="14"/>
      <c r="D96" s="3" t="s">
        <v>14</v>
      </c>
      <c r="E96" s="3" t="s">
        <v>15</v>
      </c>
      <c r="F96" s="3" t="s">
        <v>14</v>
      </c>
      <c r="G96" s="3" t="s">
        <v>15</v>
      </c>
      <c r="H96" s="3" t="s">
        <v>14</v>
      </c>
      <c r="I96" s="3" t="s">
        <v>15</v>
      </c>
      <c r="J96" s="14"/>
      <c r="K96" s="14"/>
    </row>
    <row r="97" spans="1:11" ht="37.5" x14ac:dyDescent="0.25">
      <c r="A97" s="4">
        <v>11</v>
      </c>
      <c r="B97" s="5" t="s">
        <v>42</v>
      </c>
      <c r="C97" s="4">
        <v>2</v>
      </c>
      <c r="D97" s="3">
        <v>68750</v>
      </c>
      <c r="E97" s="3">
        <v>137500</v>
      </c>
      <c r="F97" s="3">
        <v>61580</v>
      </c>
      <c r="G97" s="3">
        <v>123160</v>
      </c>
      <c r="H97" s="3">
        <v>64670</v>
      </c>
      <c r="I97" s="3">
        <v>129340</v>
      </c>
      <c r="J97" s="7">
        <f>(H97+F97+D97)/3</f>
        <v>65000</v>
      </c>
      <c r="K97" s="7">
        <f>(I97+G97+E97)/3</f>
        <v>130000</v>
      </c>
    </row>
    <row r="98" spans="1:11" ht="18.75" x14ac:dyDescent="0.25">
      <c r="A98" s="22" t="s">
        <v>17</v>
      </c>
      <c r="B98" s="23"/>
      <c r="C98" s="23"/>
      <c r="D98" s="23"/>
      <c r="E98" s="23"/>
      <c r="F98" s="23"/>
      <c r="G98" s="23"/>
      <c r="H98" s="23"/>
      <c r="I98" s="24"/>
      <c r="J98" s="5"/>
      <c r="K98" s="7">
        <f>SUM(K97:K97)</f>
        <v>130000</v>
      </c>
    </row>
    <row r="99" spans="1:11" ht="15.6" customHeight="1" x14ac:dyDescent="0.25">
      <c r="A99" s="12" t="s">
        <v>2</v>
      </c>
      <c r="B99" s="12" t="s">
        <v>3</v>
      </c>
      <c r="C99" s="12" t="s">
        <v>4</v>
      </c>
      <c r="D99" s="15" t="s">
        <v>5</v>
      </c>
      <c r="E99" s="15"/>
      <c r="F99" s="15"/>
      <c r="G99" s="15"/>
      <c r="H99" s="15"/>
      <c r="I99" s="15"/>
      <c r="J99" s="12" t="s">
        <v>6</v>
      </c>
      <c r="K99" s="12" t="s">
        <v>7</v>
      </c>
    </row>
    <row r="100" spans="1:11" x14ac:dyDescent="0.25">
      <c r="A100" s="13"/>
      <c r="B100" s="13"/>
      <c r="C100" s="13"/>
      <c r="D100" s="15" t="s">
        <v>8</v>
      </c>
      <c r="E100" s="15"/>
      <c r="F100" s="15" t="s">
        <v>9</v>
      </c>
      <c r="G100" s="15"/>
      <c r="H100" s="15" t="s">
        <v>10</v>
      </c>
      <c r="I100" s="15"/>
      <c r="J100" s="13"/>
      <c r="K100" s="13"/>
    </row>
    <row r="101" spans="1:11" x14ac:dyDescent="0.25">
      <c r="A101" s="13"/>
      <c r="B101" s="13"/>
      <c r="C101" s="13"/>
      <c r="D101" s="15"/>
      <c r="E101" s="15"/>
      <c r="F101" s="15"/>
      <c r="G101" s="15"/>
      <c r="H101" s="15"/>
      <c r="I101" s="15"/>
      <c r="J101" s="13"/>
      <c r="K101" s="13"/>
    </row>
    <row r="102" spans="1:11" x14ac:dyDescent="0.25">
      <c r="A102" s="13"/>
      <c r="B102" s="13"/>
      <c r="C102" s="13"/>
      <c r="D102" s="20" t="s">
        <v>46</v>
      </c>
      <c r="E102" s="17"/>
      <c r="F102" s="20" t="s">
        <v>48</v>
      </c>
      <c r="G102" s="17"/>
      <c r="H102" s="20" t="s">
        <v>49</v>
      </c>
      <c r="I102" s="17"/>
      <c r="J102" s="13"/>
      <c r="K102" s="13"/>
    </row>
    <row r="103" spans="1:11" x14ac:dyDescent="0.25">
      <c r="A103" s="13"/>
      <c r="B103" s="13"/>
      <c r="C103" s="13"/>
      <c r="D103" s="18"/>
      <c r="E103" s="19"/>
      <c r="F103" s="18"/>
      <c r="G103" s="19"/>
      <c r="H103" s="18"/>
      <c r="I103" s="19"/>
      <c r="J103" s="13"/>
      <c r="K103" s="13"/>
    </row>
    <row r="104" spans="1:11" ht="15.75" x14ac:dyDescent="0.25">
      <c r="A104" s="14"/>
      <c r="B104" s="14"/>
      <c r="C104" s="14"/>
      <c r="D104" s="3" t="s">
        <v>14</v>
      </c>
      <c r="E104" s="3" t="s">
        <v>15</v>
      </c>
      <c r="F104" s="3" t="s">
        <v>14</v>
      </c>
      <c r="G104" s="3" t="s">
        <v>15</v>
      </c>
      <c r="H104" s="3" t="s">
        <v>14</v>
      </c>
      <c r="I104" s="3" t="s">
        <v>15</v>
      </c>
      <c r="J104" s="14"/>
      <c r="K104" s="14"/>
    </row>
    <row r="105" spans="1:11" ht="37.5" x14ac:dyDescent="0.25">
      <c r="A105" s="4">
        <v>12</v>
      </c>
      <c r="B105" s="5" t="s">
        <v>47</v>
      </c>
      <c r="C105" s="4">
        <v>2</v>
      </c>
      <c r="D105" s="3">
        <v>12970</v>
      </c>
      <c r="E105" s="3">
        <v>25940</v>
      </c>
      <c r="F105" s="3">
        <v>14300</v>
      </c>
      <c r="G105" s="3">
        <v>28600</v>
      </c>
      <c r="H105" s="3">
        <v>14730</v>
      </c>
      <c r="I105" s="3">
        <v>29460</v>
      </c>
      <c r="J105" s="7">
        <f>(H105+F105+D105)/3</f>
        <v>14000</v>
      </c>
      <c r="K105" s="7">
        <f>(I105+G105+E105)/3</f>
        <v>28000</v>
      </c>
    </row>
    <row r="106" spans="1:11" ht="18.75" x14ac:dyDescent="0.25">
      <c r="A106" s="21" t="s">
        <v>17</v>
      </c>
      <c r="B106" s="21"/>
      <c r="C106" s="21"/>
      <c r="D106" s="21"/>
      <c r="E106" s="21"/>
      <c r="F106" s="21"/>
      <c r="G106" s="21"/>
      <c r="H106" s="21"/>
      <c r="I106" s="21"/>
      <c r="J106" s="5"/>
      <c r="K106" s="7">
        <f>SUM(K105:K105)</f>
        <v>28000</v>
      </c>
    </row>
    <row r="107" spans="1:11" ht="15.75" x14ac:dyDescent="0.25">
      <c r="A107" s="12" t="s">
        <v>2</v>
      </c>
      <c r="B107" s="12" t="s">
        <v>3</v>
      </c>
      <c r="C107" s="12" t="s">
        <v>4</v>
      </c>
      <c r="D107" s="15" t="s">
        <v>5</v>
      </c>
      <c r="E107" s="15"/>
      <c r="F107" s="15"/>
      <c r="G107" s="15"/>
      <c r="H107" s="15"/>
      <c r="I107" s="15"/>
      <c r="J107" s="12" t="s">
        <v>6</v>
      </c>
      <c r="K107" s="12" t="s">
        <v>7</v>
      </c>
    </row>
    <row r="108" spans="1:11" x14ac:dyDescent="0.25">
      <c r="A108" s="13"/>
      <c r="B108" s="13"/>
      <c r="C108" s="13"/>
      <c r="D108" s="15" t="s">
        <v>8</v>
      </c>
      <c r="E108" s="15"/>
      <c r="F108" s="15" t="s">
        <v>9</v>
      </c>
      <c r="G108" s="15"/>
      <c r="H108" s="15" t="s">
        <v>10</v>
      </c>
      <c r="I108" s="15"/>
      <c r="J108" s="13"/>
      <c r="K108" s="13"/>
    </row>
    <row r="109" spans="1:11" x14ac:dyDescent="0.25">
      <c r="A109" s="13"/>
      <c r="B109" s="13"/>
      <c r="C109" s="13"/>
      <c r="D109" s="15"/>
      <c r="E109" s="15"/>
      <c r="F109" s="15"/>
      <c r="G109" s="15"/>
      <c r="H109" s="15"/>
      <c r="I109" s="15"/>
      <c r="J109" s="13"/>
      <c r="K109" s="13"/>
    </row>
    <row r="110" spans="1:11" x14ac:dyDescent="0.25">
      <c r="A110" s="13"/>
      <c r="B110" s="13"/>
      <c r="C110" s="13"/>
      <c r="D110" s="20" t="s">
        <v>46</v>
      </c>
      <c r="E110" s="17"/>
      <c r="F110" s="20" t="s">
        <v>48</v>
      </c>
      <c r="G110" s="17"/>
      <c r="H110" s="20" t="s">
        <v>49</v>
      </c>
      <c r="I110" s="17"/>
      <c r="J110" s="13"/>
      <c r="K110" s="13"/>
    </row>
    <row r="111" spans="1:11" x14ac:dyDescent="0.25">
      <c r="A111" s="13"/>
      <c r="B111" s="13"/>
      <c r="C111" s="13"/>
      <c r="D111" s="18"/>
      <c r="E111" s="19"/>
      <c r="F111" s="18"/>
      <c r="G111" s="19"/>
      <c r="H111" s="18"/>
      <c r="I111" s="19"/>
      <c r="J111" s="13"/>
      <c r="K111" s="13"/>
    </row>
    <row r="112" spans="1:11" ht="15.75" x14ac:dyDescent="0.25">
      <c r="A112" s="14"/>
      <c r="B112" s="14"/>
      <c r="C112" s="14"/>
      <c r="D112" s="3" t="s">
        <v>14</v>
      </c>
      <c r="E112" s="3" t="s">
        <v>15</v>
      </c>
      <c r="F112" s="3" t="s">
        <v>14</v>
      </c>
      <c r="G112" s="3" t="s">
        <v>15</v>
      </c>
      <c r="H112" s="3" t="s">
        <v>14</v>
      </c>
      <c r="I112" s="3" t="s">
        <v>15</v>
      </c>
      <c r="J112" s="14"/>
      <c r="K112" s="14"/>
    </row>
    <row r="113" spans="1:11" ht="37.5" x14ac:dyDescent="0.25">
      <c r="A113" s="4">
        <v>13</v>
      </c>
      <c r="B113" s="5" t="s">
        <v>47</v>
      </c>
      <c r="C113" s="4">
        <v>2</v>
      </c>
      <c r="D113" s="3">
        <v>13400</v>
      </c>
      <c r="E113" s="3">
        <v>26800</v>
      </c>
      <c r="F113" s="3">
        <v>14650</v>
      </c>
      <c r="G113" s="3">
        <v>29300</v>
      </c>
      <c r="H113" s="3">
        <v>15450</v>
      </c>
      <c r="I113" s="3">
        <v>30900</v>
      </c>
      <c r="J113" s="7">
        <f>(H113+F113+D113)/3</f>
        <v>14500</v>
      </c>
      <c r="K113" s="7">
        <f>(I113+G113+E113)/3</f>
        <v>29000</v>
      </c>
    </row>
    <row r="114" spans="1:11" ht="18.75" x14ac:dyDescent="0.25">
      <c r="A114" s="22" t="s">
        <v>17</v>
      </c>
      <c r="B114" s="23"/>
      <c r="C114" s="23"/>
      <c r="D114" s="23"/>
      <c r="E114" s="23"/>
      <c r="F114" s="23"/>
      <c r="G114" s="23"/>
      <c r="H114" s="23"/>
      <c r="I114" s="24"/>
      <c r="J114" s="5"/>
      <c r="K114" s="7">
        <f>SUM(K113:K113)</f>
        <v>29000</v>
      </c>
    </row>
    <row r="115" spans="1:11" ht="15.75" x14ac:dyDescent="0.25">
      <c r="A115" s="12" t="s">
        <v>2</v>
      </c>
      <c r="B115" s="12" t="s">
        <v>3</v>
      </c>
      <c r="C115" s="12" t="s">
        <v>4</v>
      </c>
      <c r="D115" s="15" t="s">
        <v>5</v>
      </c>
      <c r="E115" s="15"/>
      <c r="F115" s="15"/>
      <c r="G115" s="15"/>
      <c r="H115" s="15"/>
      <c r="I115" s="15"/>
      <c r="J115" s="12" t="s">
        <v>6</v>
      </c>
      <c r="K115" s="12" t="s">
        <v>7</v>
      </c>
    </row>
    <row r="116" spans="1:11" x14ac:dyDescent="0.25">
      <c r="A116" s="13"/>
      <c r="B116" s="13"/>
      <c r="C116" s="13"/>
      <c r="D116" s="15" t="s">
        <v>8</v>
      </c>
      <c r="E116" s="15"/>
      <c r="F116" s="15" t="s">
        <v>9</v>
      </c>
      <c r="G116" s="15"/>
      <c r="H116" s="15" t="s">
        <v>10</v>
      </c>
      <c r="I116" s="15"/>
      <c r="J116" s="13"/>
      <c r="K116" s="13"/>
    </row>
    <row r="117" spans="1:11" x14ac:dyDescent="0.25">
      <c r="A117" s="13"/>
      <c r="B117" s="13"/>
      <c r="C117" s="13"/>
      <c r="D117" s="15"/>
      <c r="E117" s="15"/>
      <c r="F117" s="15"/>
      <c r="G117" s="15"/>
      <c r="H117" s="15"/>
      <c r="I117" s="15"/>
      <c r="J117" s="13"/>
      <c r="K117" s="13"/>
    </row>
    <row r="118" spans="1:11" x14ac:dyDescent="0.25">
      <c r="A118" s="13"/>
      <c r="B118" s="13"/>
      <c r="C118" s="13"/>
      <c r="D118" s="20" t="s">
        <v>24</v>
      </c>
      <c r="E118" s="17"/>
      <c r="F118" s="20" t="s">
        <v>51</v>
      </c>
      <c r="G118" s="17"/>
      <c r="H118" s="20" t="s">
        <v>48</v>
      </c>
      <c r="I118" s="17"/>
      <c r="J118" s="13"/>
      <c r="K118" s="13"/>
    </row>
    <row r="119" spans="1:11" x14ac:dyDescent="0.25">
      <c r="A119" s="13"/>
      <c r="B119" s="13"/>
      <c r="C119" s="13"/>
      <c r="D119" s="18"/>
      <c r="E119" s="19"/>
      <c r="F119" s="18"/>
      <c r="G119" s="19"/>
      <c r="H119" s="18"/>
      <c r="I119" s="19"/>
      <c r="J119" s="13"/>
      <c r="K119" s="13"/>
    </row>
    <row r="120" spans="1:11" ht="15.75" x14ac:dyDescent="0.25">
      <c r="A120" s="14"/>
      <c r="B120" s="14"/>
      <c r="C120" s="14"/>
      <c r="D120" s="3" t="s">
        <v>14</v>
      </c>
      <c r="E120" s="3" t="s">
        <v>15</v>
      </c>
      <c r="F120" s="3" t="s">
        <v>14</v>
      </c>
      <c r="G120" s="3" t="s">
        <v>15</v>
      </c>
      <c r="H120" s="3" t="s">
        <v>14</v>
      </c>
      <c r="I120" s="3" t="s">
        <v>15</v>
      </c>
      <c r="J120" s="14"/>
      <c r="K120" s="14"/>
    </row>
    <row r="121" spans="1:11" ht="37.5" x14ac:dyDescent="0.25">
      <c r="A121" s="4">
        <v>14</v>
      </c>
      <c r="B121" s="5" t="s">
        <v>50</v>
      </c>
      <c r="C121" s="4">
        <v>25</v>
      </c>
      <c r="D121" s="3">
        <v>170</v>
      </c>
      <c r="E121" s="3">
        <v>4250</v>
      </c>
      <c r="F121" s="3">
        <v>230</v>
      </c>
      <c r="G121" s="3">
        <v>5750</v>
      </c>
      <c r="H121" s="3">
        <v>200</v>
      </c>
      <c r="I121" s="3">
        <v>5000</v>
      </c>
      <c r="J121" s="7">
        <f>(H121+F121+D121)/3</f>
        <v>200</v>
      </c>
      <c r="K121" s="7">
        <f>(I121+G121+E121)/3</f>
        <v>5000</v>
      </c>
    </row>
    <row r="122" spans="1:11" ht="18.75" x14ac:dyDescent="0.25">
      <c r="A122" s="21" t="s">
        <v>17</v>
      </c>
      <c r="B122" s="21"/>
      <c r="C122" s="21"/>
      <c r="D122" s="21"/>
      <c r="E122" s="21"/>
      <c r="F122" s="21"/>
      <c r="G122" s="21"/>
      <c r="H122" s="21"/>
      <c r="I122" s="21"/>
      <c r="J122" s="5"/>
      <c r="K122" s="7">
        <f>SUM(K121:K121)</f>
        <v>5000</v>
      </c>
    </row>
    <row r="123" spans="1:11" ht="15.75" x14ac:dyDescent="0.25">
      <c r="A123" s="12" t="s">
        <v>2</v>
      </c>
      <c r="B123" s="12" t="s">
        <v>3</v>
      </c>
      <c r="C123" s="12" t="s">
        <v>4</v>
      </c>
      <c r="D123" s="15" t="s">
        <v>5</v>
      </c>
      <c r="E123" s="15"/>
      <c r="F123" s="15"/>
      <c r="G123" s="15"/>
      <c r="H123" s="15"/>
      <c r="I123" s="15"/>
      <c r="J123" s="12" t="s">
        <v>6</v>
      </c>
      <c r="K123" s="12" t="s">
        <v>7</v>
      </c>
    </row>
    <row r="124" spans="1:11" x14ac:dyDescent="0.25">
      <c r="A124" s="13"/>
      <c r="B124" s="13"/>
      <c r="C124" s="13"/>
      <c r="D124" s="15" t="s">
        <v>8</v>
      </c>
      <c r="E124" s="15"/>
      <c r="F124" s="15" t="s">
        <v>9</v>
      </c>
      <c r="G124" s="15"/>
      <c r="H124" s="15" t="s">
        <v>10</v>
      </c>
      <c r="I124" s="15"/>
      <c r="J124" s="13"/>
      <c r="K124" s="13"/>
    </row>
    <row r="125" spans="1:11" x14ac:dyDescent="0.25">
      <c r="A125" s="13"/>
      <c r="B125" s="13"/>
      <c r="C125" s="13"/>
      <c r="D125" s="15"/>
      <c r="E125" s="15"/>
      <c r="F125" s="15"/>
      <c r="G125" s="15"/>
      <c r="H125" s="15"/>
      <c r="I125" s="15"/>
      <c r="J125" s="13"/>
      <c r="K125" s="13"/>
    </row>
    <row r="126" spans="1:11" ht="14.45" customHeight="1" x14ac:dyDescent="0.25">
      <c r="A126" s="13"/>
      <c r="B126" s="13"/>
      <c r="C126" s="13"/>
      <c r="D126" s="20" t="s">
        <v>24</v>
      </c>
      <c r="E126" s="17"/>
      <c r="F126" s="20" t="s">
        <v>51</v>
      </c>
      <c r="G126" s="17"/>
      <c r="H126" s="16" t="s">
        <v>48</v>
      </c>
      <c r="I126" s="17"/>
      <c r="J126" s="13"/>
      <c r="K126" s="13"/>
    </row>
    <row r="127" spans="1:11" ht="14.45" customHeight="1" x14ac:dyDescent="0.25">
      <c r="A127" s="13"/>
      <c r="B127" s="13"/>
      <c r="C127" s="13"/>
      <c r="D127" s="18"/>
      <c r="E127" s="19"/>
      <c r="F127" s="18"/>
      <c r="G127" s="19"/>
      <c r="H127" s="18"/>
      <c r="I127" s="19"/>
      <c r="J127" s="13"/>
      <c r="K127" s="13"/>
    </row>
    <row r="128" spans="1:11" ht="15.75" x14ac:dyDescent="0.25">
      <c r="A128" s="14"/>
      <c r="B128" s="14"/>
      <c r="C128" s="14"/>
      <c r="D128" s="3" t="s">
        <v>14</v>
      </c>
      <c r="E128" s="3" t="s">
        <v>15</v>
      </c>
      <c r="F128" s="3" t="s">
        <v>14</v>
      </c>
      <c r="G128" s="3" t="s">
        <v>15</v>
      </c>
      <c r="H128" s="3" t="s">
        <v>14</v>
      </c>
      <c r="I128" s="3" t="s">
        <v>15</v>
      </c>
      <c r="J128" s="14"/>
      <c r="K128" s="14"/>
    </row>
    <row r="129" spans="1:11" ht="37.5" x14ac:dyDescent="0.25">
      <c r="A129" s="4">
        <v>15</v>
      </c>
      <c r="B129" s="5" t="s">
        <v>52</v>
      </c>
      <c r="C129" s="4">
        <v>20</v>
      </c>
      <c r="D129" s="3">
        <v>135</v>
      </c>
      <c r="E129" s="3">
        <v>2700</v>
      </c>
      <c r="F129" s="3">
        <v>160</v>
      </c>
      <c r="G129" s="3">
        <v>3200</v>
      </c>
      <c r="H129" s="3">
        <v>155</v>
      </c>
      <c r="I129" s="3">
        <v>3100</v>
      </c>
      <c r="J129" s="7">
        <f>(H129+F129+D129)/3</f>
        <v>150</v>
      </c>
      <c r="K129" s="7">
        <f>(I129+G129+E129)/3</f>
        <v>3000</v>
      </c>
    </row>
    <row r="130" spans="1:11" ht="15.75" hidden="1" x14ac:dyDescent="0.25">
      <c r="A130" s="12" t="s">
        <v>2</v>
      </c>
      <c r="B130" s="12" t="s">
        <v>3</v>
      </c>
      <c r="C130" s="12" t="s">
        <v>4</v>
      </c>
      <c r="D130" s="15" t="s">
        <v>5</v>
      </c>
      <c r="E130" s="15"/>
      <c r="F130" s="15"/>
      <c r="G130" s="15"/>
      <c r="H130" s="15"/>
      <c r="I130" s="15"/>
      <c r="J130" s="12" t="s">
        <v>6</v>
      </c>
      <c r="K130" s="12" t="s">
        <v>7</v>
      </c>
    </row>
    <row r="131" spans="1:11" hidden="1" x14ac:dyDescent="0.25">
      <c r="A131" s="13"/>
      <c r="B131" s="13"/>
      <c r="C131" s="13"/>
      <c r="D131" s="15" t="s">
        <v>8</v>
      </c>
      <c r="E131" s="15"/>
      <c r="F131" s="15" t="s">
        <v>9</v>
      </c>
      <c r="G131" s="15"/>
      <c r="H131" s="15" t="s">
        <v>10</v>
      </c>
      <c r="I131" s="15"/>
      <c r="J131" s="13"/>
      <c r="K131" s="13"/>
    </row>
    <row r="132" spans="1:11" hidden="1" x14ac:dyDescent="0.25">
      <c r="A132" s="13"/>
      <c r="B132" s="13"/>
      <c r="C132" s="13"/>
      <c r="D132" s="15"/>
      <c r="E132" s="15"/>
      <c r="F132" s="15"/>
      <c r="G132" s="15"/>
      <c r="H132" s="15"/>
      <c r="I132" s="15"/>
      <c r="J132" s="13"/>
      <c r="K132" s="13"/>
    </row>
    <row r="133" spans="1:11" ht="14.45" hidden="1" customHeight="1" x14ac:dyDescent="0.25">
      <c r="A133" s="13"/>
      <c r="B133" s="13"/>
      <c r="C133" s="13"/>
      <c r="D133" s="20" t="s">
        <v>54</v>
      </c>
      <c r="E133" s="17"/>
      <c r="F133" s="20" t="s">
        <v>24</v>
      </c>
      <c r="G133" s="17"/>
      <c r="H133" s="20" t="s">
        <v>49</v>
      </c>
      <c r="I133" s="17"/>
      <c r="J133" s="13"/>
      <c r="K133" s="13"/>
    </row>
    <row r="134" spans="1:11" ht="14.45" hidden="1" customHeight="1" x14ac:dyDescent="0.25">
      <c r="A134" s="13"/>
      <c r="B134" s="13"/>
      <c r="C134" s="13"/>
      <c r="D134" s="18"/>
      <c r="E134" s="19"/>
      <c r="F134" s="18"/>
      <c r="G134" s="19"/>
      <c r="H134" s="18"/>
      <c r="I134" s="19"/>
      <c r="J134" s="13"/>
      <c r="K134" s="13"/>
    </row>
    <row r="135" spans="1:11" ht="15.75" hidden="1" x14ac:dyDescent="0.25">
      <c r="A135" s="14"/>
      <c r="B135" s="14"/>
      <c r="C135" s="14"/>
      <c r="D135" s="3" t="s">
        <v>14</v>
      </c>
      <c r="E135" s="3" t="s">
        <v>15</v>
      </c>
      <c r="F135" s="3" t="s">
        <v>14</v>
      </c>
      <c r="G135" s="3" t="s">
        <v>15</v>
      </c>
      <c r="H135" s="3" t="s">
        <v>14</v>
      </c>
      <c r="I135" s="3" t="s">
        <v>15</v>
      </c>
      <c r="J135" s="14"/>
      <c r="K135" s="14"/>
    </row>
    <row r="136" spans="1:11" ht="18.75" hidden="1" x14ac:dyDescent="0.25">
      <c r="A136" s="4">
        <v>17</v>
      </c>
      <c r="B136" s="5" t="s">
        <v>53</v>
      </c>
      <c r="C136" s="4">
        <v>1</v>
      </c>
      <c r="D136" s="3">
        <v>330000</v>
      </c>
      <c r="E136" s="3">
        <v>330000</v>
      </c>
      <c r="F136" s="3">
        <v>360000</v>
      </c>
      <c r="G136" s="3">
        <v>360000</v>
      </c>
      <c r="H136" s="3">
        <v>360000</v>
      </c>
      <c r="I136" s="3">
        <v>360000</v>
      </c>
      <c r="J136" s="7"/>
      <c r="K136" s="7"/>
    </row>
    <row r="137" spans="1:11" ht="15.75" x14ac:dyDescent="0.25">
      <c r="A137" s="12" t="s">
        <v>2</v>
      </c>
      <c r="B137" s="12" t="s">
        <v>3</v>
      </c>
      <c r="C137" s="12" t="s">
        <v>4</v>
      </c>
      <c r="D137" s="15" t="s">
        <v>5</v>
      </c>
      <c r="E137" s="15"/>
      <c r="F137" s="15"/>
      <c r="G137" s="15"/>
      <c r="H137" s="15"/>
      <c r="I137" s="15"/>
      <c r="J137" s="12" t="s">
        <v>6</v>
      </c>
      <c r="K137" s="12" t="s">
        <v>7</v>
      </c>
    </row>
    <row r="138" spans="1:11" x14ac:dyDescent="0.25">
      <c r="A138" s="13"/>
      <c r="B138" s="13"/>
      <c r="C138" s="13"/>
      <c r="D138" s="15" t="s">
        <v>8</v>
      </c>
      <c r="E138" s="15"/>
      <c r="F138" s="15" t="s">
        <v>9</v>
      </c>
      <c r="G138" s="15"/>
      <c r="H138" s="15" t="s">
        <v>10</v>
      </c>
      <c r="I138" s="15"/>
      <c r="J138" s="13"/>
      <c r="K138" s="13"/>
    </row>
    <row r="139" spans="1:11" x14ac:dyDescent="0.25">
      <c r="A139" s="13"/>
      <c r="B139" s="13"/>
      <c r="C139" s="13"/>
      <c r="D139" s="15"/>
      <c r="E139" s="15"/>
      <c r="F139" s="15"/>
      <c r="G139" s="15"/>
      <c r="H139" s="15"/>
      <c r="I139" s="15"/>
      <c r="J139" s="13"/>
      <c r="K139" s="13"/>
    </row>
    <row r="140" spans="1:11" x14ac:dyDescent="0.25">
      <c r="A140" s="13"/>
      <c r="B140" s="13"/>
      <c r="C140" s="13"/>
      <c r="D140" s="20" t="s">
        <v>56</v>
      </c>
      <c r="E140" s="17"/>
      <c r="F140" s="20" t="s">
        <v>57</v>
      </c>
      <c r="G140" s="17"/>
      <c r="H140" s="20" t="s">
        <v>58</v>
      </c>
      <c r="I140" s="17"/>
      <c r="J140" s="13"/>
      <c r="K140" s="13"/>
    </row>
    <row r="141" spans="1:11" x14ac:dyDescent="0.25">
      <c r="A141" s="13"/>
      <c r="B141" s="13"/>
      <c r="C141" s="13"/>
      <c r="D141" s="18"/>
      <c r="E141" s="19"/>
      <c r="F141" s="18"/>
      <c r="G141" s="19"/>
      <c r="H141" s="18"/>
      <c r="I141" s="19"/>
      <c r="J141" s="13"/>
      <c r="K141" s="13"/>
    </row>
    <row r="142" spans="1:11" ht="15.75" x14ac:dyDescent="0.25">
      <c r="A142" s="14"/>
      <c r="B142" s="14"/>
      <c r="C142" s="14"/>
      <c r="D142" s="3" t="s">
        <v>14</v>
      </c>
      <c r="E142" s="3" t="s">
        <v>15</v>
      </c>
      <c r="F142" s="3" t="s">
        <v>14</v>
      </c>
      <c r="G142" s="3" t="s">
        <v>15</v>
      </c>
      <c r="H142" s="3" t="s">
        <v>14</v>
      </c>
      <c r="I142" s="3" t="s">
        <v>15</v>
      </c>
      <c r="J142" s="14"/>
      <c r="K142" s="14"/>
    </row>
    <row r="143" spans="1:11" ht="75" x14ac:dyDescent="0.25">
      <c r="A143" s="4">
        <v>16</v>
      </c>
      <c r="B143" s="5" t="s">
        <v>55</v>
      </c>
      <c r="C143" s="4">
        <v>1</v>
      </c>
      <c r="D143" s="3">
        <v>57600</v>
      </c>
      <c r="E143" s="3">
        <v>57600</v>
      </c>
      <c r="F143" s="3">
        <v>52800</v>
      </c>
      <c r="G143" s="3">
        <v>52800</v>
      </c>
      <c r="H143" s="3">
        <v>54600</v>
      </c>
      <c r="I143" s="3">
        <v>54600</v>
      </c>
      <c r="J143" s="7">
        <f>(H143+F143+D143)/3</f>
        <v>55000</v>
      </c>
      <c r="K143" s="7">
        <f>(I143+G143+E143)/3</f>
        <v>55000</v>
      </c>
    </row>
    <row r="144" spans="1:11" ht="15.75" x14ac:dyDescent="0.25">
      <c r="A144" s="12" t="s">
        <v>2</v>
      </c>
      <c r="B144" s="12" t="s">
        <v>3</v>
      </c>
      <c r="C144" s="12" t="s">
        <v>4</v>
      </c>
      <c r="D144" s="15" t="s">
        <v>5</v>
      </c>
      <c r="E144" s="15"/>
      <c r="F144" s="15"/>
      <c r="G144" s="15"/>
      <c r="H144" s="15"/>
      <c r="I144" s="15"/>
      <c r="J144" s="12" t="s">
        <v>6</v>
      </c>
      <c r="K144" s="12" t="s">
        <v>7</v>
      </c>
    </row>
    <row r="145" spans="1:11" x14ac:dyDescent="0.25">
      <c r="A145" s="13"/>
      <c r="B145" s="13"/>
      <c r="C145" s="13"/>
      <c r="D145" s="15" t="s">
        <v>8</v>
      </c>
      <c r="E145" s="15"/>
      <c r="F145" s="15" t="s">
        <v>9</v>
      </c>
      <c r="G145" s="15"/>
      <c r="H145" s="15" t="s">
        <v>10</v>
      </c>
      <c r="I145" s="15"/>
      <c r="J145" s="13"/>
      <c r="K145" s="13"/>
    </row>
    <row r="146" spans="1:11" x14ac:dyDescent="0.25">
      <c r="A146" s="13"/>
      <c r="B146" s="13"/>
      <c r="C146" s="13"/>
      <c r="D146" s="15"/>
      <c r="E146" s="15"/>
      <c r="F146" s="15"/>
      <c r="G146" s="15"/>
      <c r="H146" s="15"/>
      <c r="I146" s="15"/>
      <c r="J146" s="13"/>
      <c r="K146" s="13"/>
    </row>
    <row r="147" spans="1:11" x14ac:dyDescent="0.25">
      <c r="A147" s="13"/>
      <c r="B147" s="13"/>
      <c r="C147" s="13"/>
      <c r="D147" s="20" t="s">
        <v>49</v>
      </c>
      <c r="E147" s="17"/>
      <c r="F147" s="20" t="s">
        <v>57</v>
      </c>
      <c r="G147" s="17"/>
      <c r="H147" s="20" t="s">
        <v>24</v>
      </c>
      <c r="I147" s="17"/>
      <c r="J147" s="13"/>
      <c r="K147" s="13"/>
    </row>
    <row r="148" spans="1:11" x14ac:dyDescent="0.25">
      <c r="A148" s="13"/>
      <c r="B148" s="13"/>
      <c r="C148" s="13"/>
      <c r="D148" s="18"/>
      <c r="E148" s="19"/>
      <c r="F148" s="18"/>
      <c r="G148" s="19"/>
      <c r="H148" s="18"/>
      <c r="I148" s="19"/>
      <c r="J148" s="13"/>
      <c r="K148" s="13"/>
    </row>
    <row r="149" spans="1:11" ht="15.75" x14ac:dyDescent="0.25">
      <c r="A149" s="14"/>
      <c r="B149" s="14"/>
      <c r="C149" s="14"/>
      <c r="D149" s="3" t="s">
        <v>14</v>
      </c>
      <c r="E149" s="3" t="s">
        <v>15</v>
      </c>
      <c r="F149" s="3" t="s">
        <v>14</v>
      </c>
      <c r="G149" s="3" t="s">
        <v>15</v>
      </c>
      <c r="H149" s="3" t="s">
        <v>14</v>
      </c>
      <c r="I149" s="3" t="s">
        <v>15</v>
      </c>
      <c r="J149" s="14"/>
      <c r="K149" s="14"/>
    </row>
    <row r="150" spans="1:11" ht="18.75" x14ac:dyDescent="0.25">
      <c r="A150" s="4">
        <v>17</v>
      </c>
      <c r="B150" s="5" t="s">
        <v>59</v>
      </c>
      <c r="C150" s="4">
        <v>4</v>
      </c>
      <c r="D150" s="3">
        <v>4000</v>
      </c>
      <c r="E150" s="3">
        <v>16000</v>
      </c>
      <c r="F150" s="3">
        <v>4900</v>
      </c>
      <c r="G150" s="3">
        <v>19600</v>
      </c>
      <c r="H150" s="3">
        <v>3700</v>
      </c>
      <c r="I150" s="3">
        <v>14800</v>
      </c>
      <c r="J150" s="7">
        <f>(H150+F150+D150)/3</f>
        <v>4200</v>
      </c>
      <c r="K150" s="7">
        <f>(I150+G150+E150)/3</f>
        <v>16800</v>
      </c>
    </row>
    <row r="151" spans="1:11" ht="15.75" x14ac:dyDescent="0.25">
      <c r="A151" s="12" t="s">
        <v>2</v>
      </c>
      <c r="B151" s="12" t="s">
        <v>3</v>
      </c>
      <c r="C151" s="12" t="s">
        <v>4</v>
      </c>
      <c r="D151" s="15" t="s">
        <v>5</v>
      </c>
      <c r="E151" s="15"/>
      <c r="F151" s="15"/>
      <c r="G151" s="15"/>
      <c r="H151" s="15"/>
      <c r="I151" s="15"/>
      <c r="J151" s="12" t="s">
        <v>6</v>
      </c>
      <c r="K151" s="12" t="s">
        <v>7</v>
      </c>
    </row>
    <row r="152" spans="1:11" x14ac:dyDescent="0.25">
      <c r="A152" s="13"/>
      <c r="B152" s="13"/>
      <c r="C152" s="13"/>
      <c r="D152" s="15" t="s">
        <v>8</v>
      </c>
      <c r="E152" s="15"/>
      <c r="F152" s="15" t="s">
        <v>9</v>
      </c>
      <c r="G152" s="15"/>
      <c r="H152" s="15" t="s">
        <v>10</v>
      </c>
      <c r="I152" s="15"/>
      <c r="J152" s="13"/>
      <c r="K152" s="13"/>
    </row>
    <row r="153" spans="1:11" x14ac:dyDescent="0.25">
      <c r="A153" s="13"/>
      <c r="B153" s="13"/>
      <c r="C153" s="13"/>
      <c r="D153" s="15"/>
      <c r="E153" s="15"/>
      <c r="F153" s="15"/>
      <c r="G153" s="15"/>
      <c r="H153" s="15"/>
      <c r="I153" s="15"/>
      <c r="J153" s="13"/>
      <c r="K153" s="13"/>
    </row>
    <row r="154" spans="1:11" x14ac:dyDescent="0.25">
      <c r="A154" s="13"/>
      <c r="B154" s="13"/>
      <c r="C154" s="13"/>
      <c r="D154" s="20" t="s">
        <v>49</v>
      </c>
      <c r="E154" s="17"/>
      <c r="F154" s="20" t="s">
        <v>57</v>
      </c>
      <c r="G154" s="17"/>
      <c r="H154" s="20" t="s">
        <v>24</v>
      </c>
      <c r="I154" s="17"/>
      <c r="J154" s="13"/>
      <c r="K154" s="13"/>
    </row>
    <row r="155" spans="1:11" x14ac:dyDescent="0.25">
      <c r="A155" s="13"/>
      <c r="B155" s="13"/>
      <c r="C155" s="13"/>
      <c r="D155" s="18"/>
      <c r="E155" s="19"/>
      <c r="F155" s="18"/>
      <c r="G155" s="19"/>
      <c r="H155" s="18"/>
      <c r="I155" s="19"/>
      <c r="J155" s="13"/>
      <c r="K155" s="13"/>
    </row>
    <row r="156" spans="1:11" ht="15.75" x14ac:dyDescent="0.25">
      <c r="A156" s="14"/>
      <c r="B156" s="14"/>
      <c r="C156" s="14"/>
      <c r="D156" s="3" t="s">
        <v>14</v>
      </c>
      <c r="E156" s="3" t="s">
        <v>15</v>
      </c>
      <c r="F156" s="3" t="s">
        <v>14</v>
      </c>
      <c r="G156" s="3" t="s">
        <v>15</v>
      </c>
      <c r="H156" s="3" t="s">
        <v>14</v>
      </c>
      <c r="I156" s="3" t="s">
        <v>15</v>
      </c>
      <c r="J156" s="14"/>
      <c r="K156" s="14"/>
    </row>
    <row r="157" spans="1:11" ht="18.75" x14ac:dyDescent="0.25">
      <c r="A157" s="4">
        <v>18</v>
      </c>
      <c r="B157" s="5" t="s">
        <v>60</v>
      </c>
      <c r="C157" s="4">
        <v>150</v>
      </c>
      <c r="D157" s="3">
        <v>285</v>
      </c>
      <c r="E157" s="3">
        <v>42750</v>
      </c>
      <c r="F157" s="3">
        <v>350</v>
      </c>
      <c r="G157" s="3">
        <f>C157*F157</f>
        <v>52500</v>
      </c>
      <c r="H157" s="3">
        <v>330</v>
      </c>
      <c r="I157" s="3">
        <f>H157*C157</f>
        <v>49500</v>
      </c>
      <c r="J157" s="7">
        <f>(H157+F157+D157)/3</f>
        <v>321.66666666666669</v>
      </c>
      <c r="K157" s="7">
        <f>(I157+G157+E157)/3</f>
        <v>48250</v>
      </c>
    </row>
    <row r="158" spans="1:11" ht="15.75" x14ac:dyDescent="0.25">
      <c r="A158" s="12" t="s">
        <v>2</v>
      </c>
      <c r="B158" s="12" t="s">
        <v>3</v>
      </c>
      <c r="C158" s="12" t="s">
        <v>4</v>
      </c>
      <c r="D158" s="15" t="s">
        <v>5</v>
      </c>
      <c r="E158" s="15"/>
      <c r="F158" s="15"/>
      <c r="G158" s="15"/>
      <c r="H158" s="15"/>
      <c r="I158" s="15"/>
      <c r="J158" s="12" t="s">
        <v>6</v>
      </c>
      <c r="K158" s="12" t="s">
        <v>7</v>
      </c>
    </row>
    <row r="159" spans="1:11" x14ac:dyDescent="0.25">
      <c r="A159" s="13"/>
      <c r="B159" s="13"/>
      <c r="C159" s="13"/>
      <c r="D159" s="15" t="s">
        <v>8</v>
      </c>
      <c r="E159" s="15"/>
      <c r="F159" s="15" t="s">
        <v>9</v>
      </c>
      <c r="G159" s="15"/>
      <c r="H159" s="15" t="s">
        <v>10</v>
      </c>
      <c r="I159" s="15"/>
      <c r="J159" s="13"/>
      <c r="K159" s="13"/>
    </row>
    <row r="160" spans="1:11" x14ac:dyDescent="0.25">
      <c r="A160" s="13"/>
      <c r="B160" s="13"/>
      <c r="C160" s="13"/>
      <c r="D160" s="15"/>
      <c r="E160" s="15"/>
      <c r="F160" s="15"/>
      <c r="G160" s="15"/>
      <c r="H160" s="15"/>
      <c r="I160" s="15"/>
      <c r="J160" s="13"/>
      <c r="K160" s="13"/>
    </row>
    <row r="161" spans="1:11" x14ac:dyDescent="0.25">
      <c r="A161" s="13"/>
      <c r="B161" s="13"/>
      <c r="C161" s="13"/>
      <c r="D161" s="20" t="s">
        <v>49</v>
      </c>
      <c r="E161" s="17"/>
      <c r="F161" s="20" t="s">
        <v>57</v>
      </c>
      <c r="G161" s="17"/>
      <c r="H161" s="20" t="s">
        <v>24</v>
      </c>
      <c r="I161" s="17"/>
      <c r="J161" s="13"/>
      <c r="K161" s="13"/>
    </row>
    <row r="162" spans="1:11" x14ac:dyDescent="0.25">
      <c r="A162" s="13"/>
      <c r="B162" s="13"/>
      <c r="C162" s="13"/>
      <c r="D162" s="18"/>
      <c r="E162" s="19"/>
      <c r="F162" s="18"/>
      <c r="G162" s="19"/>
      <c r="H162" s="18"/>
      <c r="I162" s="19"/>
      <c r="J162" s="13"/>
      <c r="K162" s="13"/>
    </row>
    <row r="163" spans="1:11" ht="15.75" x14ac:dyDescent="0.25">
      <c r="A163" s="14"/>
      <c r="B163" s="14"/>
      <c r="C163" s="14"/>
      <c r="D163" s="3" t="s">
        <v>14</v>
      </c>
      <c r="E163" s="3" t="s">
        <v>15</v>
      </c>
      <c r="F163" s="3" t="s">
        <v>14</v>
      </c>
      <c r="G163" s="3" t="s">
        <v>15</v>
      </c>
      <c r="H163" s="3" t="s">
        <v>14</v>
      </c>
      <c r="I163" s="3" t="s">
        <v>15</v>
      </c>
      <c r="J163" s="14"/>
      <c r="K163" s="14"/>
    </row>
    <row r="164" spans="1:11" ht="37.5" x14ac:dyDescent="0.25">
      <c r="A164" s="4">
        <v>19</v>
      </c>
      <c r="B164" s="5" t="s">
        <v>61</v>
      </c>
      <c r="C164" s="4">
        <v>2</v>
      </c>
      <c r="D164" s="3">
        <v>13860</v>
      </c>
      <c r="E164" s="3">
        <f>D164*C164</f>
        <v>27720</v>
      </c>
      <c r="F164" s="3">
        <v>12650</v>
      </c>
      <c r="G164" s="3">
        <f>F164*C164</f>
        <v>25300</v>
      </c>
      <c r="H164" s="3">
        <v>10090</v>
      </c>
      <c r="I164" s="3">
        <v>21980</v>
      </c>
      <c r="J164" s="7">
        <f>(H164+F164+D164)/3</f>
        <v>12200</v>
      </c>
      <c r="K164" s="7">
        <f>(I164+G164+E164)/3</f>
        <v>25000</v>
      </c>
    </row>
    <row r="165" spans="1:11" ht="15.75" x14ac:dyDescent="0.25">
      <c r="A165" s="12" t="s">
        <v>2</v>
      </c>
      <c r="B165" s="12" t="s">
        <v>3</v>
      </c>
      <c r="C165" s="12" t="s">
        <v>4</v>
      </c>
      <c r="D165" s="15" t="s">
        <v>5</v>
      </c>
      <c r="E165" s="15"/>
      <c r="F165" s="15"/>
      <c r="G165" s="15"/>
      <c r="H165" s="15"/>
      <c r="I165" s="15"/>
      <c r="J165" s="12" t="s">
        <v>6</v>
      </c>
      <c r="K165" s="12" t="s">
        <v>7</v>
      </c>
    </row>
    <row r="166" spans="1:11" x14ac:dyDescent="0.25">
      <c r="A166" s="13"/>
      <c r="B166" s="13"/>
      <c r="C166" s="13"/>
      <c r="D166" s="15" t="s">
        <v>8</v>
      </c>
      <c r="E166" s="15"/>
      <c r="F166" s="15" t="s">
        <v>9</v>
      </c>
      <c r="G166" s="15"/>
      <c r="H166" s="15" t="s">
        <v>10</v>
      </c>
      <c r="I166" s="15"/>
      <c r="J166" s="13"/>
      <c r="K166" s="13"/>
    </row>
    <row r="167" spans="1:11" x14ac:dyDescent="0.25">
      <c r="A167" s="13"/>
      <c r="B167" s="13"/>
      <c r="C167" s="13"/>
      <c r="D167" s="15"/>
      <c r="E167" s="15"/>
      <c r="F167" s="15"/>
      <c r="G167" s="15"/>
      <c r="H167" s="15"/>
      <c r="I167" s="15"/>
      <c r="J167" s="13"/>
      <c r="K167" s="13"/>
    </row>
    <row r="168" spans="1:11" x14ac:dyDescent="0.25">
      <c r="A168" s="13"/>
      <c r="B168" s="13"/>
      <c r="C168" s="13"/>
      <c r="D168" s="16" t="s">
        <v>63</v>
      </c>
      <c r="E168" s="17"/>
      <c r="F168" s="16" t="s">
        <v>48</v>
      </c>
      <c r="G168" s="17"/>
      <c r="H168" s="20" t="s">
        <v>24</v>
      </c>
      <c r="I168" s="17"/>
      <c r="J168" s="13"/>
      <c r="K168" s="13"/>
    </row>
    <row r="169" spans="1:11" x14ac:dyDescent="0.25">
      <c r="A169" s="13"/>
      <c r="B169" s="13"/>
      <c r="C169" s="13"/>
      <c r="D169" s="18"/>
      <c r="E169" s="19"/>
      <c r="F169" s="18"/>
      <c r="G169" s="19"/>
      <c r="H169" s="18"/>
      <c r="I169" s="19"/>
      <c r="J169" s="13"/>
      <c r="K169" s="13"/>
    </row>
    <row r="170" spans="1:11" ht="15.75" x14ac:dyDescent="0.25">
      <c r="A170" s="14"/>
      <c r="B170" s="14"/>
      <c r="C170" s="14"/>
      <c r="D170" s="3" t="s">
        <v>14</v>
      </c>
      <c r="E170" s="3" t="s">
        <v>15</v>
      </c>
      <c r="F170" s="3" t="s">
        <v>14</v>
      </c>
      <c r="G170" s="3" t="s">
        <v>15</v>
      </c>
      <c r="H170" s="3" t="s">
        <v>14</v>
      </c>
      <c r="I170" s="3" t="s">
        <v>15</v>
      </c>
      <c r="J170" s="14"/>
      <c r="K170" s="14"/>
    </row>
    <row r="171" spans="1:11" ht="37.5" x14ac:dyDescent="0.25">
      <c r="A171" s="4">
        <v>20</v>
      </c>
      <c r="B171" s="11" t="s">
        <v>62</v>
      </c>
      <c r="C171" s="4">
        <v>1</v>
      </c>
      <c r="D171" s="3">
        <f>41000-3512</f>
        <v>37488</v>
      </c>
      <c r="E171" s="3">
        <f>41000-3512</f>
        <v>37488</v>
      </c>
      <c r="F171" s="3">
        <v>32300</v>
      </c>
      <c r="G171" s="3">
        <v>32300</v>
      </c>
      <c r="H171" s="3">
        <v>26900</v>
      </c>
      <c r="I171" s="3">
        <v>26900</v>
      </c>
      <c r="J171" s="7">
        <f>(H171+F171+D171)/3</f>
        <v>32229.333333333332</v>
      </c>
      <c r="K171" s="7">
        <f>(I171+G171+E171)/3</f>
        <v>32229.333333333332</v>
      </c>
    </row>
    <row r="172" spans="1:11" ht="15.75" x14ac:dyDescent="0.25">
      <c r="A172" s="12" t="s">
        <v>2</v>
      </c>
      <c r="B172" s="12" t="s">
        <v>3</v>
      </c>
      <c r="C172" s="12" t="s">
        <v>4</v>
      </c>
      <c r="D172" s="15" t="s">
        <v>5</v>
      </c>
      <c r="E172" s="15"/>
      <c r="F172" s="15"/>
      <c r="G172" s="15"/>
      <c r="H172" s="15"/>
      <c r="I172" s="15"/>
      <c r="J172" s="12" t="s">
        <v>6</v>
      </c>
      <c r="K172" s="12" t="s">
        <v>7</v>
      </c>
    </row>
    <row r="173" spans="1:11" x14ac:dyDescent="0.25">
      <c r="A173" s="13"/>
      <c r="B173" s="13"/>
      <c r="C173" s="13"/>
      <c r="D173" s="15" t="s">
        <v>8</v>
      </c>
      <c r="E173" s="15"/>
      <c r="F173" s="15" t="s">
        <v>9</v>
      </c>
      <c r="G173" s="15"/>
      <c r="H173" s="15" t="s">
        <v>10</v>
      </c>
      <c r="I173" s="15"/>
      <c r="J173" s="13"/>
      <c r="K173" s="13"/>
    </row>
    <row r="174" spans="1:11" x14ac:dyDescent="0.25">
      <c r="A174" s="13"/>
      <c r="B174" s="13"/>
      <c r="C174" s="13"/>
      <c r="D174" s="15"/>
      <c r="E174" s="15"/>
      <c r="F174" s="15"/>
      <c r="G174" s="15"/>
      <c r="H174" s="15"/>
      <c r="I174" s="15"/>
      <c r="J174" s="13"/>
      <c r="K174" s="13"/>
    </row>
    <row r="175" spans="1:11" x14ac:dyDescent="0.25">
      <c r="A175" s="13"/>
      <c r="B175" s="13"/>
      <c r="C175" s="13"/>
      <c r="D175" s="16" t="s">
        <v>63</v>
      </c>
      <c r="E175" s="17"/>
      <c r="F175" s="16" t="s">
        <v>48</v>
      </c>
      <c r="G175" s="17"/>
      <c r="H175" s="20" t="s">
        <v>24</v>
      </c>
      <c r="I175" s="17"/>
      <c r="J175" s="13"/>
      <c r="K175" s="13"/>
    </row>
    <row r="176" spans="1:11" x14ac:dyDescent="0.25">
      <c r="A176" s="13"/>
      <c r="B176" s="13"/>
      <c r="C176" s="13"/>
      <c r="D176" s="18"/>
      <c r="E176" s="19"/>
      <c r="F176" s="18"/>
      <c r="G176" s="19"/>
      <c r="H176" s="18"/>
      <c r="I176" s="19"/>
      <c r="J176" s="13"/>
      <c r="K176" s="13"/>
    </row>
    <row r="177" spans="1:11" ht="15.75" x14ac:dyDescent="0.25">
      <c r="A177" s="14"/>
      <c r="B177" s="14"/>
      <c r="C177" s="14"/>
      <c r="D177" s="3" t="s">
        <v>14</v>
      </c>
      <c r="E177" s="3" t="s">
        <v>15</v>
      </c>
      <c r="F177" s="3" t="s">
        <v>14</v>
      </c>
      <c r="G177" s="3" t="s">
        <v>15</v>
      </c>
      <c r="H177" s="3" t="s">
        <v>14</v>
      </c>
      <c r="I177" s="3" t="s">
        <v>15</v>
      </c>
      <c r="J177" s="14"/>
      <c r="K177" s="14"/>
    </row>
    <row r="178" spans="1:11" ht="18.75" x14ac:dyDescent="0.25">
      <c r="A178" s="4">
        <v>21</v>
      </c>
      <c r="B178" s="11" t="s">
        <v>64</v>
      </c>
      <c r="C178" s="4">
        <v>1</v>
      </c>
      <c r="D178" s="3">
        <v>78450</v>
      </c>
      <c r="E178" s="3">
        <v>78450</v>
      </c>
      <c r="F178" s="3">
        <f>82150-5269.33</f>
        <v>76880.67</v>
      </c>
      <c r="G178" s="3">
        <f>82150-5269.33</f>
        <v>76880.67</v>
      </c>
      <c r="H178" s="3">
        <v>82682</v>
      </c>
      <c r="I178" s="3">
        <v>82682</v>
      </c>
      <c r="J178" s="7">
        <f>(H178+F178+D178)/3</f>
        <v>79337.556666666656</v>
      </c>
      <c r="K178" s="7">
        <f>(I178+G178+E178)/3</f>
        <v>79337.556666666656</v>
      </c>
    </row>
    <row r="179" spans="1:11" ht="15.75" x14ac:dyDescent="0.25">
      <c r="A179" s="12" t="s">
        <v>2</v>
      </c>
      <c r="B179" s="12" t="s">
        <v>3</v>
      </c>
      <c r="C179" s="12" t="s">
        <v>4</v>
      </c>
      <c r="D179" s="15" t="s">
        <v>5</v>
      </c>
      <c r="E179" s="15"/>
      <c r="F179" s="15"/>
      <c r="G179" s="15"/>
      <c r="H179" s="15"/>
      <c r="I179" s="15"/>
      <c r="J179" s="12" t="s">
        <v>6</v>
      </c>
      <c r="K179" s="12" t="s">
        <v>7</v>
      </c>
    </row>
    <row r="180" spans="1:11" x14ac:dyDescent="0.25">
      <c r="A180" s="13"/>
      <c r="B180" s="13"/>
      <c r="C180" s="13"/>
      <c r="D180" s="15" t="s">
        <v>8</v>
      </c>
      <c r="E180" s="15"/>
      <c r="F180" s="15" t="s">
        <v>9</v>
      </c>
      <c r="G180" s="15"/>
      <c r="H180" s="15" t="s">
        <v>10</v>
      </c>
      <c r="I180" s="15"/>
      <c r="J180" s="13"/>
      <c r="K180" s="13"/>
    </row>
    <row r="181" spans="1:11" x14ac:dyDescent="0.25">
      <c r="A181" s="13"/>
      <c r="B181" s="13"/>
      <c r="C181" s="13"/>
      <c r="D181" s="15"/>
      <c r="E181" s="15"/>
      <c r="F181" s="15"/>
      <c r="G181" s="15"/>
      <c r="H181" s="15"/>
      <c r="I181" s="15"/>
      <c r="J181" s="13"/>
      <c r="K181" s="13"/>
    </row>
    <row r="182" spans="1:11" x14ac:dyDescent="0.25">
      <c r="A182" s="13"/>
      <c r="B182" s="13"/>
      <c r="C182" s="13"/>
      <c r="D182" s="16" t="s">
        <v>65</v>
      </c>
      <c r="E182" s="17"/>
      <c r="F182" s="16" t="s">
        <v>48</v>
      </c>
      <c r="G182" s="17"/>
      <c r="H182" s="20" t="s">
        <v>24</v>
      </c>
      <c r="I182" s="17"/>
      <c r="J182" s="13"/>
      <c r="K182" s="13"/>
    </row>
    <row r="183" spans="1:11" x14ac:dyDescent="0.25">
      <c r="A183" s="13"/>
      <c r="B183" s="13"/>
      <c r="C183" s="13"/>
      <c r="D183" s="18"/>
      <c r="E183" s="19"/>
      <c r="F183" s="18"/>
      <c r="G183" s="19"/>
      <c r="H183" s="18"/>
      <c r="I183" s="19"/>
      <c r="J183" s="13"/>
      <c r="K183" s="13"/>
    </row>
    <row r="184" spans="1:11" ht="15.75" x14ac:dyDescent="0.25">
      <c r="A184" s="14"/>
      <c r="B184" s="14"/>
      <c r="C184" s="14"/>
      <c r="D184" s="3" t="s">
        <v>14</v>
      </c>
      <c r="E184" s="3" t="s">
        <v>15</v>
      </c>
      <c r="F184" s="3" t="s">
        <v>14</v>
      </c>
      <c r="G184" s="3" t="s">
        <v>15</v>
      </c>
      <c r="H184" s="3" t="s">
        <v>14</v>
      </c>
      <c r="I184" s="3" t="s">
        <v>15</v>
      </c>
      <c r="J184" s="14"/>
      <c r="K184" s="14"/>
    </row>
    <row r="185" spans="1:11" ht="37.5" x14ac:dyDescent="0.25">
      <c r="A185" s="4">
        <v>22</v>
      </c>
      <c r="B185" s="11" t="s">
        <v>66</v>
      </c>
      <c r="C185" s="4">
        <v>1</v>
      </c>
      <c r="D185" s="3">
        <v>13780</v>
      </c>
      <c r="E185" s="3">
        <v>13780</v>
      </c>
      <c r="F185" s="3">
        <v>16100</v>
      </c>
      <c r="G185" s="3">
        <v>16100</v>
      </c>
      <c r="H185" s="3">
        <v>15120</v>
      </c>
      <c r="I185" s="3">
        <v>15120</v>
      </c>
      <c r="J185" s="7">
        <f>(H185+F185+D185)/3</f>
        <v>15000</v>
      </c>
      <c r="K185" s="7">
        <f>(I185+G185+E185)/3</f>
        <v>15000</v>
      </c>
    </row>
    <row r="186" spans="1:11" ht="15.75" x14ac:dyDescent="0.25">
      <c r="A186" s="12" t="s">
        <v>2</v>
      </c>
      <c r="B186" s="12" t="s">
        <v>3</v>
      </c>
      <c r="C186" s="12" t="s">
        <v>4</v>
      </c>
      <c r="D186" s="15" t="s">
        <v>5</v>
      </c>
      <c r="E186" s="15"/>
      <c r="F186" s="15"/>
      <c r="G186" s="15"/>
      <c r="H186" s="15"/>
      <c r="I186" s="15"/>
      <c r="J186" s="12" t="s">
        <v>6</v>
      </c>
      <c r="K186" s="12" t="s">
        <v>7</v>
      </c>
    </row>
    <row r="187" spans="1:11" x14ac:dyDescent="0.25">
      <c r="A187" s="13"/>
      <c r="B187" s="13"/>
      <c r="C187" s="13"/>
      <c r="D187" s="15" t="s">
        <v>8</v>
      </c>
      <c r="E187" s="15"/>
      <c r="F187" s="15" t="s">
        <v>9</v>
      </c>
      <c r="G187" s="15"/>
      <c r="H187" s="15" t="s">
        <v>10</v>
      </c>
      <c r="I187" s="15"/>
      <c r="J187" s="13"/>
      <c r="K187" s="13"/>
    </row>
    <row r="188" spans="1:11" x14ac:dyDescent="0.25">
      <c r="A188" s="13"/>
      <c r="B188" s="13"/>
      <c r="C188" s="13"/>
      <c r="D188" s="15"/>
      <c r="E188" s="15"/>
      <c r="F188" s="15"/>
      <c r="G188" s="15"/>
      <c r="H188" s="15"/>
      <c r="I188" s="15"/>
      <c r="J188" s="13"/>
      <c r="K188" s="13"/>
    </row>
    <row r="189" spans="1:11" x14ac:dyDescent="0.25">
      <c r="A189" s="13"/>
      <c r="B189" s="13"/>
      <c r="C189" s="13"/>
      <c r="D189" s="16" t="s">
        <v>65</v>
      </c>
      <c r="E189" s="17"/>
      <c r="F189" s="16" t="s">
        <v>48</v>
      </c>
      <c r="G189" s="17"/>
      <c r="H189" s="20" t="s">
        <v>24</v>
      </c>
      <c r="I189" s="17"/>
      <c r="J189" s="13"/>
      <c r="K189" s="13"/>
    </row>
    <row r="190" spans="1:11" x14ac:dyDescent="0.25">
      <c r="A190" s="13"/>
      <c r="B190" s="13"/>
      <c r="C190" s="13"/>
      <c r="D190" s="18"/>
      <c r="E190" s="19"/>
      <c r="F190" s="18"/>
      <c r="G190" s="19"/>
      <c r="H190" s="18"/>
      <c r="I190" s="19"/>
      <c r="J190" s="13"/>
      <c r="K190" s="13"/>
    </row>
    <row r="191" spans="1:11" ht="15.75" x14ac:dyDescent="0.25">
      <c r="A191" s="14"/>
      <c r="B191" s="14"/>
      <c r="C191" s="14"/>
      <c r="D191" s="3" t="s">
        <v>14</v>
      </c>
      <c r="E191" s="3" t="s">
        <v>15</v>
      </c>
      <c r="F191" s="3" t="s">
        <v>14</v>
      </c>
      <c r="G191" s="3" t="s">
        <v>15</v>
      </c>
      <c r="H191" s="3" t="s">
        <v>14</v>
      </c>
      <c r="I191" s="3" t="s">
        <v>15</v>
      </c>
      <c r="J191" s="14"/>
      <c r="K191" s="14"/>
    </row>
    <row r="192" spans="1:11" ht="18.75" x14ac:dyDescent="0.25">
      <c r="A192" s="4">
        <v>23</v>
      </c>
      <c r="B192" s="11" t="s">
        <v>67</v>
      </c>
      <c r="C192" s="4">
        <v>1</v>
      </c>
      <c r="D192" s="3">
        <v>27400</v>
      </c>
      <c r="E192" s="3">
        <v>27400</v>
      </c>
      <c r="F192" s="3">
        <v>30050</v>
      </c>
      <c r="G192" s="3">
        <v>30050</v>
      </c>
      <c r="H192" s="3">
        <v>26550</v>
      </c>
      <c r="I192" s="3">
        <v>26550</v>
      </c>
      <c r="J192" s="7">
        <f>(H192+F192+D192)/3</f>
        <v>28000</v>
      </c>
      <c r="K192" s="7">
        <f>(I192+G192+E192)/3</f>
        <v>28000</v>
      </c>
    </row>
    <row r="193" spans="1:11" ht="15.75" x14ac:dyDescent="0.25">
      <c r="A193" s="12" t="s">
        <v>2</v>
      </c>
      <c r="B193" s="12" t="s">
        <v>3</v>
      </c>
      <c r="C193" s="12" t="s">
        <v>4</v>
      </c>
      <c r="D193" s="15" t="s">
        <v>5</v>
      </c>
      <c r="E193" s="15"/>
      <c r="F193" s="15"/>
      <c r="G193" s="15"/>
      <c r="H193" s="15"/>
      <c r="I193" s="15"/>
      <c r="J193" s="12" t="s">
        <v>6</v>
      </c>
      <c r="K193" s="12" t="s">
        <v>7</v>
      </c>
    </row>
    <row r="194" spans="1:11" x14ac:dyDescent="0.25">
      <c r="A194" s="13"/>
      <c r="B194" s="13"/>
      <c r="C194" s="13"/>
      <c r="D194" s="15" t="s">
        <v>8</v>
      </c>
      <c r="E194" s="15"/>
      <c r="F194" s="15" t="s">
        <v>9</v>
      </c>
      <c r="G194" s="15"/>
      <c r="H194" s="15" t="s">
        <v>10</v>
      </c>
      <c r="I194" s="15"/>
      <c r="J194" s="13"/>
      <c r="K194" s="13"/>
    </row>
    <row r="195" spans="1:11" x14ac:dyDescent="0.25">
      <c r="A195" s="13"/>
      <c r="B195" s="13"/>
      <c r="C195" s="13"/>
      <c r="D195" s="15"/>
      <c r="E195" s="15"/>
      <c r="F195" s="15"/>
      <c r="G195" s="15"/>
      <c r="H195" s="15"/>
      <c r="I195" s="15"/>
      <c r="J195" s="13"/>
      <c r="K195" s="13"/>
    </row>
    <row r="196" spans="1:11" x14ac:dyDescent="0.25">
      <c r="A196" s="13"/>
      <c r="B196" s="13"/>
      <c r="C196" s="13"/>
      <c r="D196" s="16" t="s">
        <v>65</v>
      </c>
      <c r="E196" s="17"/>
      <c r="F196" s="16" t="s">
        <v>48</v>
      </c>
      <c r="G196" s="17"/>
      <c r="H196" s="20" t="s">
        <v>24</v>
      </c>
      <c r="I196" s="17"/>
      <c r="J196" s="13"/>
      <c r="K196" s="13"/>
    </row>
    <row r="197" spans="1:11" x14ac:dyDescent="0.25">
      <c r="A197" s="13"/>
      <c r="B197" s="13"/>
      <c r="C197" s="13"/>
      <c r="D197" s="18"/>
      <c r="E197" s="19"/>
      <c r="F197" s="18"/>
      <c r="G197" s="19"/>
      <c r="H197" s="18"/>
      <c r="I197" s="19"/>
      <c r="J197" s="13"/>
      <c r="K197" s="13"/>
    </row>
    <row r="198" spans="1:11" ht="15.75" x14ac:dyDescent="0.25">
      <c r="A198" s="14"/>
      <c r="B198" s="14"/>
      <c r="C198" s="14"/>
      <c r="D198" s="3" t="s">
        <v>14</v>
      </c>
      <c r="E198" s="3" t="s">
        <v>15</v>
      </c>
      <c r="F198" s="3" t="s">
        <v>14</v>
      </c>
      <c r="G198" s="3" t="s">
        <v>15</v>
      </c>
      <c r="H198" s="3" t="s">
        <v>14</v>
      </c>
      <c r="I198" s="3" t="s">
        <v>15</v>
      </c>
      <c r="J198" s="14"/>
      <c r="K198" s="14"/>
    </row>
    <row r="199" spans="1:11" ht="18.75" x14ac:dyDescent="0.25">
      <c r="A199" s="4">
        <v>24</v>
      </c>
      <c r="B199" s="11" t="s">
        <v>68</v>
      </c>
      <c r="C199" s="4">
        <v>1</v>
      </c>
      <c r="D199" s="3">
        <v>2980</v>
      </c>
      <c r="E199" s="3">
        <v>2980</v>
      </c>
      <c r="F199" s="3">
        <v>3900</v>
      </c>
      <c r="G199" s="3">
        <v>3900</v>
      </c>
      <c r="H199" s="3">
        <v>3620</v>
      </c>
      <c r="I199" s="3">
        <v>3620</v>
      </c>
      <c r="J199" s="7">
        <v>5407.78</v>
      </c>
      <c r="K199" s="7">
        <f>(I199+G199+E199)/3+1907.78</f>
        <v>5407.78</v>
      </c>
    </row>
    <row r="200" spans="1:11" ht="15.75" x14ac:dyDescent="0.25">
      <c r="A200" s="12" t="s">
        <v>2</v>
      </c>
      <c r="B200" s="12" t="s">
        <v>3</v>
      </c>
      <c r="C200" s="12" t="s">
        <v>4</v>
      </c>
      <c r="D200" s="15" t="s">
        <v>5</v>
      </c>
      <c r="E200" s="15"/>
      <c r="F200" s="15"/>
      <c r="G200" s="15"/>
      <c r="H200" s="15"/>
      <c r="I200" s="15"/>
      <c r="J200" s="12" t="s">
        <v>6</v>
      </c>
      <c r="K200" s="12" t="s">
        <v>7</v>
      </c>
    </row>
    <row r="201" spans="1:11" x14ac:dyDescent="0.25">
      <c r="A201" s="13"/>
      <c r="B201" s="13"/>
      <c r="C201" s="13"/>
      <c r="D201" s="15" t="s">
        <v>8</v>
      </c>
      <c r="E201" s="15"/>
      <c r="F201" s="15" t="s">
        <v>9</v>
      </c>
      <c r="G201" s="15"/>
      <c r="H201" s="15" t="s">
        <v>10</v>
      </c>
      <c r="I201" s="15"/>
      <c r="J201" s="13"/>
      <c r="K201" s="13"/>
    </row>
    <row r="202" spans="1:11" x14ac:dyDescent="0.25">
      <c r="A202" s="13"/>
      <c r="B202" s="13"/>
      <c r="C202" s="13"/>
      <c r="D202" s="15"/>
      <c r="E202" s="15"/>
      <c r="F202" s="15"/>
      <c r="G202" s="15"/>
      <c r="H202" s="15"/>
      <c r="I202" s="15"/>
      <c r="J202" s="13"/>
      <c r="K202" s="13"/>
    </row>
    <row r="203" spans="1:11" x14ac:dyDescent="0.25">
      <c r="A203" s="13"/>
      <c r="B203" s="13"/>
      <c r="C203" s="13"/>
      <c r="D203" s="16" t="s">
        <v>65</v>
      </c>
      <c r="E203" s="17"/>
      <c r="F203" s="16" t="s">
        <v>48</v>
      </c>
      <c r="G203" s="17"/>
      <c r="H203" s="20" t="s">
        <v>24</v>
      </c>
      <c r="I203" s="17"/>
      <c r="J203" s="13"/>
      <c r="K203" s="13"/>
    </row>
    <row r="204" spans="1:11" x14ac:dyDescent="0.25">
      <c r="A204" s="13"/>
      <c r="B204" s="13"/>
      <c r="C204" s="13"/>
      <c r="D204" s="18"/>
      <c r="E204" s="19"/>
      <c r="F204" s="18"/>
      <c r="G204" s="19"/>
      <c r="H204" s="18"/>
      <c r="I204" s="19"/>
      <c r="J204" s="13"/>
      <c r="K204" s="13"/>
    </row>
    <row r="205" spans="1:11" ht="15.75" x14ac:dyDescent="0.25">
      <c r="A205" s="14"/>
      <c r="B205" s="14"/>
      <c r="C205" s="14"/>
      <c r="D205" s="3" t="s">
        <v>14</v>
      </c>
      <c r="E205" s="3" t="s">
        <v>15</v>
      </c>
      <c r="F205" s="3" t="s">
        <v>14</v>
      </c>
      <c r="G205" s="3" t="s">
        <v>15</v>
      </c>
      <c r="H205" s="3" t="s">
        <v>14</v>
      </c>
      <c r="I205" s="3" t="s">
        <v>15</v>
      </c>
      <c r="J205" s="14"/>
      <c r="K205" s="14"/>
    </row>
    <row r="206" spans="1:11" ht="18.75" x14ac:dyDescent="0.25">
      <c r="A206" s="4">
        <v>25</v>
      </c>
      <c r="B206" s="11" t="s">
        <v>69</v>
      </c>
      <c r="C206" s="4">
        <v>1</v>
      </c>
      <c r="D206" s="3">
        <v>28000</v>
      </c>
      <c r="E206" s="3">
        <v>28000</v>
      </c>
      <c r="F206" s="3">
        <v>26000</v>
      </c>
      <c r="G206" s="3">
        <v>26000</v>
      </c>
      <c r="H206" s="3">
        <v>21000</v>
      </c>
      <c r="I206" s="3">
        <v>21000</v>
      </c>
      <c r="J206" s="7">
        <f>(H206+F206+D206)/3</f>
        <v>25000</v>
      </c>
      <c r="K206" s="7">
        <f>(I206+G206+E206)/3</f>
        <v>25000</v>
      </c>
    </row>
    <row r="207" spans="1:11" ht="15.75" x14ac:dyDescent="0.25">
      <c r="A207" s="12" t="s">
        <v>2</v>
      </c>
      <c r="B207" s="12" t="s">
        <v>3</v>
      </c>
      <c r="C207" s="12" t="s">
        <v>4</v>
      </c>
      <c r="D207" s="15" t="s">
        <v>5</v>
      </c>
      <c r="E207" s="15"/>
      <c r="F207" s="15"/>
      <c r="G207" s="15"/>
      <c r="H207" s="15"/>
      <c r="I207" s="15"/>
      <c r="J207" s="12" t="s">
        <v>6</v>
      </c>
      <c r="K207" s="12" t="s">
        <v>7</v>
      </c>
    </row>
    <row r="208" spans="1:11" x14ac:dyDescent="0.25">
      <c r="A208" s="13"/>
      <c r="B208" s="13"/>
      <c r="C208" s="13"/>
      <c r="D208" s="15" t="s">
        <v>8</v>
      </c>
      <c r="E208" s="15"/>
      <c r="F208" s="15" t="s">
        <v>9</v>
      </c>
      <c r="G208" s="15"/>
      <c r="H208" s="15" t="s">
        <v>10</v>
      </c>
      <c r="I208" s="15"/>
      <c r="J208" s="13"/>
      <c r="K208" s="13"/>
    </row>
    <row r="209" spans="1:11" x14ac:dyDescent="0.25">
      <c r="A209" s="13"/>
      <c r="B209" s="13"/>
      <c r="C209" s="13"/>
      <c r="D209" s="15"/>
      <c r="E209" s="15"/>
      <c r="F209" s="15"/>
      <c r="G209" s="15"/>
      <c r="H209" s="15"/>
      <c r="I209" s="15"/>
      <c r="J209" s="13"/>
      <c r="K209" s="13"/>
    </row>
    <row r="210" spans="1:11" x14ac:dyDescent="0.25">
      <c r="A210" s="13"/>
      <c r="B210" s="13"/>
      <c r="C210" s="13"/>
      <c r="D210" s="16" t="s">
        <v>65</v>
      </c>
      <c r="E210" s="17"/>
      <c r="F210" s="16" t="s">
        <v>48</v>
      </c>
      <c r="G210" s="17"/>
      <c r="H210" s="20" t="s">
        <v>24</v>
      </c>
      <c r="I210" s="17"/>
      <c r="J210" s="13"/>
      <c r="K210" s="13"/>
    </row>
    <row r="211" spans="1:11" x14ac:dyDescent="0.25">
      <c r="A211" s="13"/>
      <c r="B211" s="13"/>
      <c r="C211" s="13"/>
      <c r="D211" s="18"/>
      <c r="E211" s="19"/>
      <c r="F211" s="18"/>
      <c r="G211" s="19"/>
      <c r="H211" s="18"/>
      <c r="I211" s="19"/>
      <c r="J211" s="13"/>
      <c r="K211" s="13"/>
    </row>
    <row r="212" spans="1:11" ht="15.75" x14ac:dyDescent="0.25">
      <c r="A212" s="14"/>
      <c r="B212" s="14"/>
      <c r="C212" s="14"/>
      <c r="D212" s="3" t="s">
        <v>14</v>
      </c>
      <c r="E212" s="3" t="s">
        <v>15</v>
      </c>
      <c r="F212" s="3" t="s">
        <v>14</v>
      </c>
      <c r="G212" s="3" t="s">
        <v>15</v>
      </c>
      <c r="H212" s="3" t="s">
        <v>14</v>
      </c>
      <c r="I212" s="3" t="s">
        <v>15</v>
      </c>
      <c r="J212" s="14"/>
      <c r="K212" s="14"/>
    </row>
    <row r="213" spans="1:11" ht="56.25" x14ac:dyDescent="0.25">
      <c r="A213" s="4">
        <v>26</v>
      </c>
      <c r="B213" s="11" t="s">
        <v>70</v>
      </c>
      <c r="C213" s="4">
        <v>1</v>
      </c>
      <c r="D213" s="3">
        <v>8955</v>
      </c>
      <c r="E213" s="3">
        <v>8955</v>
      </c>
      <c r="F213" s="3">
        <v>10150</v>
      </c>
      <c r="G213" s="3">
        <v>10150</v>
      </c>
      <c r="H213" s="3">
        <v>9395</v>
      </c>
      <c r="I213" s="3">
        <v>9395</v>
      </c>
      <c r="J213" s="7">
        <f>(H213+F213+D213)/3</f>
        <v>9500</v>
      </c>
      <c r="K213" s="7">
        <f>(I213+G213+E213)/3</f>
        <v>9500</v>
      </c>
    </row>
    <row r="214" spans="1:11" ht="15.75" x14ac:dyDescent="0.25">
      <c r="A214" s="12" t="s">
        <v>2</v>
      </c>
      <c r="B214" s="12" t="s">
        <v>3</v>
      </c>
      <c r="C214" s="12" t="s">
        <v>4</v>
      </c>
      <c r="D214" s="15" t="s">
        <v>5</v>
      </c>
      <c r="E214" s="15"/>
      <c r="F214" s="15"/>
      <c r="G214" s="15"/>
      <c r="H214" s="15"/>
      <c r="I214" s="15"/>
      <c r="J214" s="12" t="s">
        <v>6</v>
      </c>
      <c r="K214" s="12" t="s">
        <v>7</v>
      </c>
    </row>
    <row r="215" spans="1:11" x14ac:dyDescent="0.25">
      <c r="A215" s="13"/>
      <c r="B215" s="13"/>
      <c r="C215" s="13"/>
      <c r="D215" s="15" t="s">
        <v>8</v>
      </c>
      <c r="E215" s="15"/>
      <c r="F215" s="15" t="s">
        <v>9</v>
      </c>
      <c r="G215" s="15"/>
      <c r="H215" s="15" t="s">
        <v>10</v>
      </c>
      <c r="I215" s="15"/>
      <c r="J215" s="13"/>
      <c r="K215" s="13"/>
    </row>
    <row r="216" spans="1:11" x14ac:dyDescent="0.25">
      <c r="A216" s="13"/>
      <c r="B216" s="13"/>
      <c r="C216" s="13"/>
      <c r="D216" s="15"/>
      <c r="E216" s="15"/>
      <c r="F216" s="15"/>
      <c r="G216" s="15"/>
      <c r="H216" s="15"/>
      <c r="I216" s="15"/>
      <c r="J216" s="13"/>
      <c r="K216" s="13"/>
    </row>
    <row r="217" spans="1:11" x14ac:dyDescent="0.25">
      <c r="A217" s="13"/>
      <c r="B217" s="13"/>
      <c r="C217" s="13"/>
      <c r="D217" s="16" t="s">
        <v>65</v>
      </c>
      <c r="E217" s="17"/>
      <c r="F217" s="16" t="s">
        <v>48</v>
      </c>
      <c r="G217" s="17"/>
      <c r="H217" s="20" t="s">
        <v>24</v>
      </c>
      <c r="I217" s="17"/>
      <c r="J217" s="13"/>
      <c r="K217" s="13"/>
    </row>
    <row r="218" spans="1:11" x14ac:dyDescent="0.25">
      <c r="A218" s="13"/>
      <c r="B218" s="13"/>
      <c r="C218" s="13"/>
      <c r="D218" s="18"/>
      <c r="E218" s="19"/>
      <c r="F218" s="18"/>
      <c r="G218" s="19"/>
      <c r="H218" s="18"/>
      <c r="I218" s="19"/>
      <c r="J218" s="13"/>
      <c r="K218" s="13"/>
    </row>
    <row r="219" spans="1:11" ht="15.75" x14ac:dyDescent="0.25">
      <c r="A219" s="14"/>
      <c r="B219" s="14"/>
      <c r="C219" s="14"/>
      <c r="D219" s="3" t="s">
        <v>14</v>
      </c>
      <c r="E219" s="3" t="s">
        <v>15</v>
      </c>
      <c r="F219" s="3" t="s">
        <v>14</v>
      </c>
      <c r="G219" s="3" t="s">
        <v>15</v>
      </c>
      <c r="H219" s="3" t="s">
        <v>14</v>
      </c>
      <c r="I219" s="3" t="s">
        <v>15</v>
      </c>
      <c r="J219" s="14"/>
      <c r="K219" s="14"/>
    </row>
    <row r="220" spans="1:11" ht="18.75" x14ac:dyDescent="0.25">
      <c r="A220" s="4">
        <v>27</v>
      </c>
      <c r="B220" s="11" t="s">
        <v>71</v>
      </c>
      <c r="C220" s="4">
        <v>1</v>
      </c>
      <c r="D220" s="3">
        <v>3005</v>
      </c>
      <c r="E220" s="3">
        <v>3005</v>
      </c>
      <c r="F220" s="3">
        <v>3700</v>
      </c>
      <c r="G220" s="3">
        <v>3700</v>
      </c>
      <c r="H220" s="3">
        <v>2955</v>
      </c>
      <c r="I220" s="3">
        <v>2955</v>
      </c>
      <c r="J220" s="7">
        <f>(H220+F220+D220)/3</f>
        <v>3220</v>
      </c>
      <c r="K220" s="7">
        <f>(I220+G220+E220)/3</f>
        <v>3220</v>
      </c>
    </row>
    <row r="221" spans="1:11" ht="15.75" x14ac:dyDescent="0.25">
      <c r="A221" s="12" t="s">
        <v>2</v>
      </c>
      <c r="B221" s="12" t="s">
        <v>3</v>
      </c>
      <c r="C221" s="12" t="s">
        <v>4</v>
      </c>
      <c r="D221" s="15" t="s">
        <v>5</v>
      </c>
      <c r="E221" s="15"/>
      <c r="F221" s="15"/>
      <c r="G221" s="15"/>
      <c r="H221" s="15"/>
      <c r="I221" s="15"/>
      <c r="J221" s="12" t="s">
        <v>6</v>
      </c>
      <c r="K221" s="12" t="s">
        <v>7</v>
      </c>
    </row>
    <row r="222" spans="1:11" x14ac:dyDescent="0.25">
      <c r="A222" s="13"/>
      <c r="B222" s="13"/>
      <c r="C222" s="13"/>
      <c r="D222" s="15" t="s">
        <v>8</v>
      </c>
      <c r="E222" s="15"/>
      <c r="F222" s="15" t="s">
        <v>9</v>
      </c>
      <c r="G222" s="15"/>
      <c r="H222" s="15" t="s">
        <v>10</v>
      </c>
      <c r="I222" s="15"/>
      <c r="J222" s="13"/>
      <c r="K222" s="13"/>
    </row>
    <row r="223" spans="1:11" x14ac:dyDescent="0.25">
      <c r="A223" s="13"/>
      <c r="B223" s="13"/>
      <c r="C223" s="13"/>
      <c r="D223" s="15"/>
      <c r="E223" s="15"/>
      <c r="F223" s="15"/>
      <c r="G223" s="15"/>
      <c r="H223" s="15"/>
      <c r="I223" s="15"/>
      <c r="J223" s="13"/>
      <c r="K223" s="13"/>
    </row>
    <row r="224" spans="1:11" x14ac:dyDescent="0.25">
      <c r="A224" s="13"/>
      <c r="B224" s="13"/>
      <c r="C224" s="13"/>
      <c r="D224" s="16" t="s">
        <v>65</v>
      </c>
      <c r="E224" s="17"/>
      <c r="F224" s="16" t="s">
        <v>48</v>
      </c>
      <c r="G224" s="17"/>
      <c r="H224" s="20" t="s">
        <v>24</v>
      </c>
      <c r="I224" s="17"/>
      <c r="J224" s="13"/>
      <c r="K224" s="13"/>
    </row>
    <row r="225" spans="1:11" x14ac:dyDescent="0.25">
      <c r="A225" s="13"/>
      <c r="B225" s="13"/>
      <c r="C225" s="13"/>
      <c r="D225" s="18"/>
      <c r="E225" s="19"/>
      <c r="F225" s="18"/>
      <c r="G225" s="19"/>
      <c r="H225" s="18"/>
      <c r="I225" s="19"/>
      <c r="J225" s="13"/>
      <c r="K225" s="13"/>
    </row>
    <row r="226" spans="1:11" ht="15.75" x14ac:dyDescent="0.25">
      <c r="A226" s="14"/>
      <c r="B226" s="14"/>
      <c r="C226" s="14"/>
      <c r="D226" s="3" t="s">
        <v>14</v>
      </c>
      <c r="E226" s="3" t="s">
        <v>15</v>
      </c>
      <c r="F226" s="3" t="s">
        <v>14</v>
      </c>
      <c r="G226" s="3" t="s">
        <v>15</v>
      </c>
      <c r="H226" s="3" t="s">
        <v>14</v>
      </c>
      <c r="I226" s="3" t="s">
        <v>15</v>
      </c>
      <c r="J226" s="14"/>
      <c r="K226" s="14"/>
    </row>
    <row r="227" spans="1:11" ht="75" x14ac:dyDescent="0.25">
      <c r="A227" s="4">
        <v>28</v>
      </c>
      <c r="B227" s="11" t="s">
        <v>72</v>
      </c>
      <c r="C227" s="4">
        <v>1</v>
      </c>
      <c r="D227" s="3">
        <v>8150</v>
      </c>
      <c r="E227" s="3">
        <v>8150</v>
      </c>
      <c r="F227" s="3">
        <v>8980</v>
      </c>
      <c r="G227" s="3">
        <v>8980</v>
      </c>
      <c r="H227" s="3">
        <v>7878</v>
      </c>
      <c r="I227" s="3">
        <v>7878</v>
      </c>
      <c r="J227" s="7">
        <f>(H227+F227+D227)/3</f>
        <v>8336</v>
      </c>
      <c r="K227" s="7">
        <f>(I227+G227+E227)/3</f>
        <v>8336</v>
      </c>
    </row>
    <row r="228" spans="1:11" ht="15.75" x14ac:dyDescent="0.25">
      <c r="A228" s="12" t="s">
        <v>2</v>
      </c>
      <c r="B228" s="12" t="s">
        <v>3</v>
      </c>
      <c r="C228" s="12" t="s">
        <v>4</v>
      </c>
      <c r="D228" s="15" t="s">
        <v>5</v>
      </c>
      <c r="E228" s="15"/>
      <c r="F228" s="15"/>
      <c r="G228" s="15"/>
      <c r="H228" s="15"/>
      <c r="I228" s="15"/>
      <c r="J228" s="12" t="s">
        <v>6</v>
      </c>
      <c r="K228" s="12" t="s">
        <v>7</v>
      </c>
    </row>
    <row r="229" spans="1:11" x14ac:dyDescent="0.25">
      <c r="A229" s="13"/>
      <c r="B229" s="13"/>
      <c r="C229" s="13"/>
      <c r="D229" s="15" t="s">
        <v>8</v>
      </c>
      <c r="E229" s="15"/>
      <c r="F229" s="15" t="s">
        <v>9</v>
      </c>
      <c r="G229" s="15"/>
      <c r="H229" s="15" t="s">
        <v>10</v>
      </c>
      <c r="I229" s="15"/>
      <c r="J229" s="13"/>
      <c r="K229" s="13"/>
    </row>
    <row r="230" spans="1:11" x14ac:dyDescent="0.25">
      <c r="A230" s="13"/>
      <c r="B230" s="13"/>
      <c r="C230" s="13"/>
      <c r="D230" s="15"/>
      <c r="E230" s="15"/>
      <c r="F230" s="15"/>
      <c r="G230" s="15"/>
      <c r="H230" s="15"/>
      <c r="I230" s="15"/>
      <c r="J230" s="13"/>
      <c r="K230" s="13"/>
    </row>
    <row r="231" spans="1:11" x14ac:dyDescent="0.25">
      <c r="A231" s="13"/>
      <c r="B231" s="13"/>
      <c r="C231" s="13"/>
      <c r="D231" s="16" t="s">
        <v>65</v>
      </c>
      <c r="E231" s="17"/>
      <c r="F231" s="16" t="s">
        <v>48</v>
      </c>
      <c r="G231" s="17"/>
      <c r="H231" s="20" t="s">
        <v>24</v>
      </c>
      <c r="I231" s="17"/>
      <c r="J231" s="13"/>
      <c r="K231" s="13"/>
    </row>
    <row r="232" spans="1:11" x14ac:dyDescent="0.25">
      <c r="A232" s="13"/>
      <c r="B232" s="13"/>
      <c r="C232" s="13"/>
      <c r="D232" s="18"/>
      <c r="E232" s="19"/>
      <c r="F232" s="18"/>
      <c r="G232" s="19"/>
      <c r="H232" s="18"/>
      <c r="I232" s="19"/>
      <c r="J232" s="13"/>
      <c r="K232" s="13"/>
    </row>
    <row r="233" spans="1:11" ht="15.75" x14ac:dyDescent="0.25">
      <c r="A233" s="14"/>
      <c r="B233" s="14"/>
      <c r="C233" s="14"/>
      <c r="D233" s="3" t="s">
        <v>14</v>
      </c>
      <c r="E233" s="3" t="s">
        <v>15</v>
      </c>
      <c r="F233" s="3" t="s">
        <v>14</v>
      </c>
      <c r="G233" s="3" t="s">
        <v>15</v>
      </c>
      <c r="H233" s="3" t="s">
        <v>14</v>
      </c>
      <c r="I233" s="3" t="s">
        <v>15</v>
      </c>
      <c r="J233" s="14"/>
      <c r="K233" s="14"/>
    </row>
    <row r="234" spans="1:11" ht="37.5" x14ac:dyDescent="0.25">
      <c r="A234" s="4">
        <v>29</v>
      </c>
      <c r="B234" s="11" t="s">
        <v>73</v>
      </c>
      <c r="C234" s="4">
        <v>1</v>
      </c>
      <c r="D234" s="3">
        <v>6050</v>
      </c>
      <c r="E234" s="3">
        <v>6050</v>
      </c>
      <c r="F234" s="3">
        <v>6985</v>
      </c>
      <c r="G234" s="3">
        <v>6985</v>
      </c>
      <c r="H234" s="3">
        <v>6465</v>
      </c>
      <c r="I234" s="3">
        <v>6465</v>
      </c>
      <c r="J234" s="7">
        <f>(H234+F234+D234)/3</f>
        <v>6500</v>
      </c>
      <c r="K234" s="7">
        <f>(I234+G234+E234)/3</f>
        <v>6500</v>
      </c>
    </row>
    <row r="235" spans="1:11" ht="15.75" x14ac:dyDescent="0.25">
      <c r="A235" s="12" t="s">
        <v>2</v>
      </c>
      <c r="B235" s="12" t="s">
        <v>3</v>
      </c>
      <c r="C235" s="12" t="s">
        <v>4</v>
      </c>
      <c r="D235" s="15" t="s">
        <v>5</v>
      </c>
      <c r="E235" s="15"/>
      <c r="F235" s="15"/>
      <c r="G235" s="15"/>
      <c r="H235" s="15"/>
      <c r="I235" s="15"/>
      <c r="J235" s="12" t="s">
        <v>6</v>
      </c>
      <c r="K235" s="12" t="s">
        <v>7</v>
      </c>
    </row>
    <row r="236" spans="1:11" x14ac:dyDescent="0.25">
      <c r="A236" s="13"/>
      <c r="B236" s="13"/>
      <c r="C236" s="13"/>
      <c r="D236" s="15" t="s">
        <v>8</v>
      </c>
      <c r="E236" s="15"/>
      <c r="F236" s="15" t="s">
        <v>9</v>
      </c>
      <c r="G236" s="15"/>
      <c r="H236" s="15" t="s">
        <v>10</v>
      </c>
      <c r="I236" s="15"/>
      <c r="J236" s="13"/>
      <c r="K236" s="13"/>
    </row>
    <row r="237" spans="1:11" x14ac:dyDescent="0.25">
      <c r="A237" s="13"/>
      <c r="B237" s="13"/>
      <c r="C237" s="13"/>
      <c r="D237" s="15"/>
      <c r="E237" s="15"/>
      <c r="F237" s="15"/>
      <c r="G237" s="15"/>
      <c r="H237" s="15"/>
      <c r="I237" s="15"/>
      <c r="J237" s="13"/>
      <c r="K237" s="13"/>
    </row>
    <row r="238" spans="1:11" x14ac:dyDescent="0.25">
      <c r="A238" s="13"/>
      <c r="B238" s="13"/>
      <c r="C238" s="13"/>
      <c r="D238" s="16" t="s">
        <v>65</v>
      </c>
      <c r="E238" s="17"/>
      <c r="F238" s="16" t="s">
        <v>48</v>
      </c>
      <c r="G238" s="17"/>
      <c r="H238" s="20" t="s">
        <v>24</v>
      </c>
      <c r="I238" s="17"/>
      <c r="J238" s="13"/>
      <c r="K238" s="13"/>
    </row>
    <row r="239" spans="1:11" x14ac:dyDescent="0.25">
      <c r="A239" s="13"/>
      <c r="B239" s="13"/>
      <c r="C239" s="13"/>
      <c r="D239" s="18"/>
      <c r="E239" s="19"/>
      <c r="F239" s="18"/>
      <c r="G239" s="19"/>
      <c r="H239" s="18"/>
      <c r="I239" s="19"/>
      <c r="J239" s="13"/>
      <c r="K239" s="13"/>
    </row>
    <row r="240" spans="1:11" ht="15.75" x14ac:dyDescent="0.25">
      <c r="A240" s="14"/>
      <c r="B240" s="14"/>
      <c r="C240" s="14"/>
      <c r="D240" s="3" t="s">
        <v>14</v>
      </c>
      <c r="E240" s="3" t="s">
        <v>15</v>
      </c>
      <c r="F240" s="3" t="s">
        <v>14</v>
      </c>
      <c r="G240" s="3" t="s">
        <v>15</v>
      </c>
      <c r="H240" s="3" t="s">
        <v>14</v>
      </c>
      <c r="I240" s="3" t="s">
        <v>15</v>
      </c>
      <c r="J240" s="14"/>
      <c r="K240" s="14"/>
    </row>
    <row r="241" spans="1:11" ht="37.5" x14ac:dyDescent="0.25">
      <c r="A241" s="4">
        <v>30</v>
      </c>
      <c r="B241" s="11" t="s">
        <v>74</v>
      </c>
      <c r="C241" s="4">
        <v>1</v>
      </c>
      <c r="D241" s="3">
        <v>7900</v>
      </c>
      <c r="E241" s="3">
        <v>7900</v>
      </c>
      <c r="F241" s="3">
        <v>8150</v>
      </c>
      <c r="G241" s="3">
        <v>8150</v>
      </c>
      <c r="H241" s="3">
        <v>7950</v>
      </c>
      <c r="I241" s="3">
        <v>7950</v>
      </c>
      <c r="J241" s="7">
        <f>(H241+F241+D241)/3</f>
        <v>8000</v>
      </c>
      <c r="K241" s="7">
        <f>(I241+G241+E241)/3</f>
        <v>8000</v>
      </c>
    </row>
    <row r="242" spans="1:11" ht="15.75" x14ac:dyDescent="0.25">
      <c r="A242" s="12" t="s">
        <v>2</v>
      </c>
      <c r="B242" s="12" t="s">
        <v>3</v>
      </c>
      <c r="C242" s="12" t="s">
        <v>4</v>
      </c>
      <c r="D242" s="15" t="s">
        <v>5</v>
      </c>
      <c r="E242" s="15"/>
      <c r="F242" s="15"/>
      <c r="G242" s="15"/>
      <c r="H242" s="15"/>
      <c r="I242" s="15"/>
      <c r="J242" s="12" t="s">
        <v>6</v>
      </c>
      <c r="K242" s="12" t="s">
        <v>7</v>
      </c>
    </row>
    <row r="243" spans="1:11" x14ac:dyDescent="0.25">
      <c r="A243" s="13"/>
      <c r="B243" s="13"/>
      <c r="C243" s="13"/>
      <c r="D243" s="15" t="s">
        <v>8</v>
      </c>
      <c r="E243" s="15"/>
      <c r="F243" s="15" t="s">
        <v>9</v>
      </c>
      <c r="G243" s="15"/>
      <c r="H243" s="15" t="s">
        <v>10</v>
      </c>
      <c r="I243" s="15"/>
      <c r="J243" s="13"/>
      <c r="K243" s="13"/>
    </row>
    <row r="244" spans="1:11" x14ac:dyDescent="0.25">
      <c r="A244" s="13"/>
      <c r="B244" s="13"/>
      <c r="C244" s="13"/>
      <c r="D244" s="15"/>
      <c r="E244" s="15"/>
      <c r="F244" s="15"/>
      <c r="G244" s="15"/>
      <c r="H244" s="15"/>
      <c r="I244" s="15"/>
      <c r="J244" s="13"/>
      <c r="K244" s="13"/>
    </row>
    <row r="245" spans="1:11" x14ac:dyDescent="0.25">
      <c r="A245" s="13"/>
      <c r="B245" s="13"/>
      <c r="C245" s="13"/>
      <c r="D245" s="16" t="s">
        <v>65</v>
      </c>
      <c r="E245" s="17"/>
      <c r="F245" s="16" t="s">
        <v>48</v>
      </c>
      <c r="G245" s="17"/>
      <c r="H245" s="20" t="s">
        <v>24</v>
      </c>
      <c r="I245" s="17"/>
      <c r="J245" s="13"/>
      <c r="K245" s="13"/>
    </row>
    <row r="246" spans="1:11" x14ac:dyDescent="0.25">
      <c r="A246" s="13"/>
      <c r="B246" s="13"/>
      <c r="C246" s="13"/>
      <c r="D246" s="18"/>
      <c r="E246" s="19"/>
      <c r="F246" s="18"/>
      <c r="G246" s="19"/>
      <c r="H246" s="18"/>
      <c r="I246" s="19"/>
      <c r="J246" s="13"/>
      <c r="K246" s="13"/>
    </row>
    <row r="247" spans="1:11" ht="15.75" x14ac:dyDescent="0.25">
      <c r="A247" s="14"/>
      <c r="B247" s="14"/>
      <c r="C247" s="14"/>
      <c r="D247" s="3" t="s">
        <v>14</v>
      </c>
      <c r="E247" s="3" t="s">
        <v>15</v>
      </c>
      <c r="F247" s="3" t="s">
        <v>14</v>
      </c>
      <c r="G247" s="3" t="s">
        <v>15</v>
      </c>
      <c r="H247" s="3" t="s">
        <v>14</v>
      </c>
      <c r="I247" s="3" t="s">
        <v>15</v>
      </c>
      <c r="J247" s="14"/>
      <c r="K247" s="14"/>
    </row>
    <row r="248" spans="1:11" ht="37.5" x14ac:dyDescent="0.25">
      <c r="A248" s="4">
        <v>31</v>
      </c>
      <c r="B248" s="11" t="s">
        <v>75</v>
      </c>
      <c r="C248" s="4">
        <v>1</v>
      </c>
      <c r="D248" s="3">
        <v>12360</v>
      </c>
      <c r="E248" s="3">
        <v>12360</v>
      </c>
      <c r="F248" s="3">
        <v>13100</v>
      </c>
      <c r="G248" s="3">
        <v>13100</v>
      </c>
      <c r="H248" s="3">
        <v>12940</v>
      </c>
      <c r="I248" s="3">
        <v>12940</v>
      </c>
      <c r="J248" s="7">
        <f>(H248+F248+D248)/3</f>
        <v>12800</v>
      </c>
      <c r="K248" s="7">
        <f>(I248+G248+E248)/3</f>
        <v>12800</v>
      </c>
    </row>
    <row r="249" spans="1:11" ht="15.75" x14ac:dyDescent="0.25">
      <c r="A249" s="12" t="s">
        <v>2</v>
      </c>
      <c r="B249" s="12" t="s">
        <v>3</v>
      </c>
      <c r="C249" s="12" t="s">
        <v>4</v>
      </c>
      <c r="D249" s="15" t="s">
        <v>5</v>
      </c>
      <c r="E249" s="15"/>
      <c r="F249" s="15"/>
      <c r="G249" s="15"/>
      <c r="H249" s="15"/>
      <c r="I249" s="15"/>
      <c r="J249" s="12" t="s">
        <v>6</v>
      </c>
      <c r="K249" s="12" t="s">
        <v>7</v>
      </c>
    </row>
    <row r="250" spans="1:11" x14ac:dyDescent="0.25">
      <c r="A250" s="13"/>
      <c r="B250" s="13"/>
      <c r="C250" s="13"/>
      <c r="D250" s="15" t="s">
        <v>8</v>
      </c>
      <c r="E250" s="15"/>
      <c r="F250" s="15" t="s">
        <v>9</v>
      </c>
      <c r="G250" s="15"/>
      <c r="H250" s="15" t="s">
        <v>10</v>
      </c>
      <c r="I250" s="15"/>
      <c r="J250" s="13"/>
      <c r="K250" s="13"/>
    </row>
    <row r="251" spans="1:11" x14ac:dyDescent="0.25">
      <c r="A251" s="13"/>
      <c r="B251" s="13"/>
      <c r="C251" s="13"/>
      <c r="D251" s="15"/>
      <c r="E251" s="15"/>
      <c r="F251" s="15"/>
      <c r="G251" s="15"/>
      <c r="H251" s="15"/>
      <c r="I251" s="15"/>
      <c r="J251" s="13"/>
      <c r="K251" s="13"/>
    </row>
    <row r="252" spans="1:11" x14ac:dyDescent="0.25">
      <c r="A252" s="13"/>
      <c r="B252" s="13"/>
      <c r="C252" s="13"/>
      <c r="D252" s="16" t="s">
        <v>65</v>
      </c>
      <c r="E252" s="17"/>
      <c r="F252" s="16" t="s">
        <v>48</v>
      </c>
      <c r="G252" s="17"/>
      <c r="H252" s="20" t="s">
        <v>24</v>
      </c>
      <c r="I252" s="17"/>
      <c r="J252" s="13"/>
      <c r="K252" s="13"/>
    </row>
    <row r="253" spans="1:11" x14ac:dyDescent="0.25">
      <c r="A253" s="13"/>
      <c r="B253" s="13"/>
      <c r="C253" s="13"/>
      <c r="D253" s="18"/>
      <c r="E253" s="19"/>
      <c r="F253" s="18"/>
      <c r="G253" s="19"/>
      <c r="H253" s="18"/>
      <c r="I253" s="19"/>
      <c r="J253" s="13"/>
      <c r="K253" s="13"/>
    </row>
    <row r="254" spans="1:11" ht="15.75" x14ac:dyDescent="0.25">
      <c r="A254" s="14"/>
      <c r="B254" s="14"/>
      <c r="C254" s="14"/>
      <c r="D254" s="3" t="s">
        <v>14</v>
      </c>
      <c r="E254" s="3" t="s">
        <v>15</v>
      </c>
      <c r="F254" s="3" t="s">
        <v>14</v>
      </c>
      <c r="G254" s="3" t="s">
        <v>15</v>
      </c>
      <c r="H254" s="3" t="s">
        <v>14</v>
      </c>
      <c r="I254" s="3" t="s">
        <v>15</v>
      </c>
      <c r="J254" s="14"/>
      <c r="K254" s="14"/>
    </row>
    <row r="255" spans="1:11" ht="37.5" x14ac:dyDescent="0.25">
      <c r="A255" s="4">
        <v>32</v>
      </c>
      <c r="B255" s="11" t="s">
        <v>76</v>
      </c>
      <c r="C255" s="4">
        <v>1</v>
      </c>
      <c r="D255" s="3">
        <v>8240</v>
      </c>
      <c r="E255" s="3">
        <v>8240</v>
      </c>
      <c r="F255" s="3">
        <v>6920</v>
      </c>
      <c r="G255" s="3">
        <v>6920</v>
      </c>
      <c r="H255" s="3">
        <v>5840</v>
      </c>
      <c r="I255" s="3">
        <v>5840</v>
      </c>
      <c r="J255" s="7">
        <f>(H255+F255+D255)/3</f>
        <v>7000</v>
      </c>
      <c r="K255" s="7">
        <f>(I255+G255+E255)/3</f>
        <v>7000</v>
      </c>
    </row>
    <row r="256" spans="1:11" ht="15.75" x14ac:dyDescent="0.25">
      <c r="A256" s="12" t="s">
        <v>2</v>
      </c>
      <c r="B256" s="12" t="s">
        <v>3</v>
      </c>
      <c r="C256" s="12" t="s">
        <v>4</v>
      </c>
      <c r="D256" s="15" t="s">
        <v>5</v>
      </c>
      <c r="E256" s="15"/>
      <c r="F256" s="15"/>
      <c r="G256" s="15"/>
      <c r="H256" s="15"/>
      <c r="I256" s="15"/>
      <c r="J256" s="12" t="s">
        <v>6</v>
      </c>
      <c r="K256" s="12" t="s">
        <v>7</v>
      </c>
    </row>
    <row r="257" spans="1:13" x14ac:dyDescent="0.25">
      <c r="A257" s="13"/>
      <c r="B257" s="13"/>
      <c r="C257" s="13"/>
      <c r="D257" s="15" t="s">
        <v>8</v>
      </c>
      <c r="E257" s="15"/>
      <c r="F257" s="15" t="s">
        <v>9</v>
      </c>
      <c r="G257" s="15"/>
      <c r="H257" s="15" t="s">
        <v>10</v>
      </c>
      <c r="I257" s="15"/>
      <c r="J257" s="13"/>
      <c r="K257" s="13"/>
    </row>
    <row r="258" spans="1:13" x14ac:dyDescent="0.25">
      <c r="A258" s="13"/>
      <c r="B258" s="13"/>
      <c r="C258" s="13"/>
      <c r="D258" s="15"/>
      <c r="E258" s="15"/>
      <c r="F258" s="15"/>
      <c r="G258" s="15"/>
      <c r="H258" s="15"/>
      <c r="I258" s="15"/>
      <c r="J258" s="13"/>
      <c r="K258" s="13"/>
    </row>
    <row r="259" spans="1:13" x14ac:dyDescent="0.25">
      <c r="A259" s="13"/>
      <c r="B259" s="13"/>
      <c r="C259" s="13"/>
      <c r="D259" s="16" t="s">
        <v>65</v>
      </c>
      <c r="E259" s="17"/>
      <c r="F259" s="16" t="s">
        <v>48</v>
      </c>
      <c r="G259" s="17"/>
      <c r="H259" s="20" t="s">
        <v>24</v>
      </c>
      <c r="I259" s="17"/>
      <c r="J259" s="13"/>
      <c r="K259" s="13"/>
    </row>
    <row r="260" spans="1:13" x14ac:dyDescent="0.25">
      <c r="A260" s="13"/>
      <c r="B260" s="13"/>
      <c r="C260" s="13"/>
      <c r="D260" s="18"/>
      <c r="E260" s="19"/>
      <c r="F260" s="18"/>
      <c r="G260" s="19"/>
      <c r="H260" s="18"/>
      <c r="I260" s="19"/>
      <c r="J260" s="13"/>
      <c r="K260" s="13"/>
    </row>
    <row r="261" spans="1:13" ht="15.75" x14ac:dyDescent="0.25">
      <c r="A261" s="14"/>
      <c r="B261" s="14"/>
      <c r="C261" s="14"/>
      <c r="D261" s="3" t="s">
        <v>14</v>
      </c>
      <c r="E261" s="3" t="s">
        <v>15</v>
      </c>
      <c r="F261" s="3" t="s">
        <v>14</v>
      </c>
      <c r="G261" s="3" t="s">
        <v>15</v>
      </c>
      <c r="H261" s="3" t="s">
        <v>14</v>
      </c>
      <c r="I261" s="3" t="s">
        <v>15</v>
      </c>
      <c r="J261" s="14"/>
      <c r="K261" s="14"/>
    </row>
    <row r="262" spans="1:13" ht="37.5" x14ac:dyDescent="0.25">
      <c r="A262" s="4">
        <v>33</v>
      </c>
      <c r="B262" s="11" t="s">
        <v>77</v>
      </c>
      <c r="C262" s="4">
        <v>1</v>
      </c>
      <c r="D262" s="3">
        <v>9070</v>
      </c>
      <c r="E262" s="3">
        <v>9070</v>
      </c>
      <c r="F262" s="3">
        <v>11000</v>
      </c>
      <c r="G262" s="3">
        <v>11000</v>
      </c>
      <c r="H262" s="3">
        <v>9930</v>
      </c>
      <c r="I262" s="3">
        <v>9930</v>
      </c>
      <c r="J262" s="7">
        <f>(H262+F262+D262)/3</f>
        <v>10000</v>
      </c>
      <c r="K262" s="7">
        <f>(I262+G262+E262)/3</f>
        <v>10000</v>
      </c>
    </row>
    <row r="263" spans="1:13" ht="15.75" x14ac:dyDescent="0.25">
      <c r="A263" s="12" t="s">
        <v>2</v>
      </c>
      <c r="B263" s="12" t="s">
        <v>3</v>
      </c>
      <c r="C263" s="12" t="s">
        <v>4</v>
      </c>
      <c r="D263" s="15" t="s">
        <v>5</v>
      </c>
      <c r="E263" s="15"/>
      <c r="F263" s="15"/>
      <c r="G263" s="15"/>
      <c r="H263" s="15"/>
      <c r="I263" s="15"/>
      <c r="J263" s="12" t="s">
        <v>6</v>
      </c>
      <c r="K263" s="12" t="s">
        <v>7</v>
      </c>
    </row>
    <row r="264" spans="1:13" x14ac:dyDescent="0.25">
      <c r="A264" s="13"/>
      <c r="B264" s="13"/>
      <c r="C264" s="13"/>
      <c r="D264" s="15" t="s">
        <v>8</v>
      </c>
      <c r="E264" s="15"/>
      <c r="F264" s="15" t="s">
        <v>9</v>
      </c>
      <c r="G264" s="15"/>
      <c r="H264" s="15" t="s">
        <v>10</v>
      </c>
      <c r="I264" s="15"/>
      <c r="J264" s="13"/>
      <c r="K264" s="13"/>
    </row>
    <row r="265" spans="1:13" x14ac:dyDescent="0.25">
      <c r="A265" s="13"/>
      <c r="B265" s="13"/>
      <c r="C265" s="13"/>
      <c r="D265" s="15"/>
      <c r="E265" s="15"/>
      <c r="F265" s="15"/>
      <c r="G265" s="15"/>
      <c r="H265" s="15"/>
      <c r="I265" s="15"/>
      <c r="J265" s="13"/>
      <c r="K265" s="13"/>
    </row>
    <row r="266" spans="1:13" x14ac:dyDescent="0.25">
      <c r="A266" s="13"/>
      <c r="B266" s="13"/>
      <c r="C266" s="13"/>
      <c r="D266" s="16" t="s">
        <v>65</v>
      </c>
      <c r="E266" s="17"/>
      <c r="F266" s="16" t="s">
        <v>48</v>
      </c>
      <c r="G266" s="17"/>
      <c r="H266" s="20" t="s">
        <v>24</v>
      </c>
      <c r="I266" s="17"/>
      <c r="J266" s="13"/>
      <c r="K266" s="13"/>
    </row>
    <row r="267" spans="1:13" x14ac:dyDescent="0.25">
      <c r="A267" s="13"/>
      <c r="B267" s="13"/>
      <c r="C267" s="13"/>
      <c r="D267" s="18"/>
      <c r="E267" s="19"/>
      <c r="F267" s="18"/>
      <c r="G267" s="19"/>
      <c r="H267" s="18"/>
      <c r="I267" s="19"/>
      <c r="J267" s="13"/>
      <c r="K267" s="13"/>
    </row>
    <row r="268" spans="1:13" ht="15.75" x14ac:dyDescent="0.25">
      <c r="A268" s="14"/>
      <c r="B268" s="14"/>
      <c r="C268" s="14"/>
      <c r="D268" s="3" t="s">
        <v>14</v>
      </c>
      <c r="E268" s="3" t="s">
        <v>15</v>
      </c>
      <c r="F268" s="3" t="s">
        <v>14</v>
      </c>
      <c r="G268" s="3" t="s">
        <v>15</v>
      </c>
      <c r="H268" s="3" t="s">
        <v>14</v>
      </c>
      <c r="I268" s="3" t="s">
        <v>15</v>
      </c>
      <c r="J268" s="14"/>
      <c r="K268" s="14"/>
    </row>
    <row r="269" spans="1:13" ht="18.75" x14ac:dyDescent="0.25">
      <c r="A269" s="4">
        <v>34</v>
      </c>
      <c r="B269" s="11" t="s">
        <v>78</v>
      </c>
      <c r="C269" s="4">
        <v>1</v>
      </c>
      <c r="D269" s="3">
        <v>48700</v>
      </c>
      <c r="E269" s="3">
        <v>48700</v>
      </c>
      <c r="F269" s="3">
        <v>52030</v>
      </c>
      <c r="G269" s="3">
        <v>52030</v>
      </c>
      <c r="H269" s="3">
        <v>49270</v>
      </c>
      <c r="I269" s="3">
        <v>49270</v>
      </c>
      <c r="J269" s="7">
        <f>(H269+F269+D269)/3</f>
        <v>50000</v>
      </c>
      <c r="K269" s="7">
        <f>(I269+G269+E269)/3</f>
        <v>50000</v>
      </c>
    </row>
    <row r="270" spans="1:13" ht="18.75" x14ac:dyDescent="0.3">
      <c r="J270" s="9"/>
      <c r="K270" s="10">
        <f>K269+K262+K255+K248+K241+K234+K227+K220+K213+K206+K199+K192+K185+K178+K171+K164+K157+K150+K143+K136+K129+K121+K113+K105+K97+K89+K81+K73+K65+K57+K49+K41+K33+K25+K17+K9</f>
        <v>1095480.0033333334</v>
      </c>
    </row>
    <row r="271" spans="1:13" x14ac:dyDescent="0.25">
      <c r="M271" s="8"/>
    </row>
  </sheetData>
  <mergeCells count="449">
    <mergeCell ref="A1:K1"/>
    <mergeCell ref="A2:K2"/>
    <mergeCell ref="A3:A8"/>
    <mergeCell ref="B3:B8"/>
    <mergeCell ref="C3:C8"/>
    <mergeCell ref="D3:I3"/>
    <mergeCell ref="J3:J8"/>
    <mergeCell ref="K3:K8"/>
    <mergeCell ref="D4:E5"/>
    <mergeCell ref="F4:G5"/>
    <mergeCell ref="H4:I5"/>
    <mergeCell ref="D7:E7"/>
    <mergeCell ref="F7:G7"/>
    <mergeCell ref="H7:I7"/>
    <mergeCell ref="A10:I10"/>
    <mergeCell ref="A11:A16"/>
    <mergeCell ref="B11:B16"/>
    <mergeCell ref="C11:C16"/>
    <mergeCell ref="D11:I11"/>
    <mergeCell ref="J11:J16"/>
    <mergeCell ref="K11:K16"/>
    <mergeCell ref="D12:E13"/>
    <mergeCell ref="F12:G13"/>
    <mergeCell ref="H12:I13"/>
    <mergeCell ref="D15:E15"/>
    <mergeCell ref="F15:G15"/>
    <mergeCell ref="H15:I15"/>
    <mergeCell ref="A18:I18"/>
    <mergeCell ref="A19:A24"/>
    <mergeCell ref="B19:B24"/>
    <mergeCell ref="C19:C24"/>
    <mergeCell ref="D19:I19"/>
    <mergeCell ref="J19:J24"/>
    <mergeCell ref="K19:K24"/>
    <mergeCell ref="D20:E21"/>
    <mergeCell ref="F20:G21"/>
    <mergeCell ref="H20:I21"/>
    <mergeCell ref="D23:E23"/>
    <mergeCell ref="F23:G23"/>
    <mergeCell ref="H23:I23"/>
    <mergeCell ref="A26:I26"/>
    <mergeCell ref="A27:A32"/>
    <mergeCell ref="B27:B32"/>
    <mergeCell ref="C27:C32"/>
    <mergeCell ref="D27:I27"/>
    <mergeCell ref="J27:J32"/>
    <mergeCell ref="K27:K32"/>
    <mergeCell ref="D28:E29"/>
    <mergeCell ref="F28:G29"/>
    <mergeCell ref="H28:I29"/>
    <mergeCell ref="D31:E31"/>
    <mergeCell ref="F31:G31"/>
    <mergeCell ref="H31:I31"/>
    <mergeCell ref="A34:I34"/>
    <mergeCell ref="A35:A40"/>
    <mergeCell ref="B35:B40"/>
    <mergeCell ref="C35:C40"/>
    <mergeCell ref="D35:I35"/>
    <mergeCell ref="J35:J40"/>
    <mergeCell ref="K35:K40"/>
    <mergeCell ref="D36:E37"/>
    <mergeCell ref="F36:G37"/>
    <mergeCell ref="H36:I37"/>
    <mergeCell ref="D38:E39"/>
    <mergeCell ref="F38:G39"/>
    <mergeCell ref="H38:I39"/>
    <mergeCell ref="A42:I42"/>
    <mergeCell ref="A43:A48"/>
    <mergeCell ref="B43:B48"/>
    <mergeCell ref="C43:C48"/>
    <mergeCell ref="D43:I43"/>
    <mergeCell ref="J43:J48"/>
    <mergeCell ref="K43:K48"/>
    <mergeCell ref="D44:E45"/>
    <mergeCell ref="F44:G45"/>
    <mergeCell ref="H44:I45"/>
    <mergeCell ref="D46:E47"/>
    <mergeCell ref="F46:G47"/>
    <mergeCell ref="H46:I47"/>
    <mergeCell ref="A50:I50"/>
    <mergeCell ref="A51:A56"/>
    <mergeCell ref="B51:B56"/>
    <mergeCell ref="C51:C56"/>
    <mergeCell ref="D51:I51"/>
    <mergeCell ref="J51:J56"/>
    <mergeCell ref="K51:K56"/>
    <mergeCell ref="D52:E53"/>
    <mergeCell ref="F52:G53"/>
    <mergeCell ref="H52:I53"/>
    <mergeCell ref="D54:E55"/>
    <mergeCell ref="F54:G55"/>
    <mergeCell ref="H54:I55"/>
    <mergeCell ref="A58:I58"/>
    <mergeCell ref="A59:A64"/>
    <mergeCell ref="B59:B64"/>
    <mergeCell ref="C59:C64"/>
    <mergeCell ref="D59:I59"/>
    <mergeCell ref="J59:J64"/>
    <mergeCell ref="K59:K64"/>
    <mergeCell ref="D60:E61"/>
    <mergeCell ref="F60:G61"/>
    <mergeCell ref="H60:I61"/>
    <mergeCell ref="D62:E63"/>
    <mergeCell ref="F62:G63"/>
    <mergeCell ref="H62:I63"/>
    <mergeCell ref="A66:I66"/>
    <mergeCell ref="A67:A72"/>
    <mergeCell ref="B67:B72"/>
    <mergeCell ref="C67:C72"/>
    <mergeCell ref="D67:I67"/>
    <mergeCell ref="J67:J72"/>
    <mergeCell ref="K67:K72"/>
    <mergeCell ref="D68:E69"/>
    <mergeCell ref="F68:G69"/>
    <mergeCell ref="H68:I69"/>
    <mergeCell ref="D70:E71"/>
    <mergeCell ref="F70:G71"/>
    <mergeCell ref="H70:I71"/>
    <mergeCell ref="A74:I74"/>
    <mergeCell ref="A75:A80"/>
    <mergeCell ref="B75:B80"/>
    <mergeCell ref="C75:C80"/>
    <mergeCell ref="D75:I75"/>
    <mergeCell ref="J75:J80"/>
    <mergeCell ref="K75:K80"/>
    <mergeCell ref="D76:E77"/>
    <mergeCell ref="F76:G77"/>
    <mergeCell ref="H76:I77"/>
    <mergeCell ref="D78:E79"/>
    <mergeCell ref="F78:G79"/>
    <mergeCell ref="H78:I79"/>
    <mergeCell ref="A82:I82"/>
    <mergeCell ref="A83:A88"/>
    <mergeCell ref="B83:B88"/>
    <mergeCell ref="C83:C88"/>
    <mergeCell ref="D83:I83"/>
    <mergeCell ref="J83:J88"/>
    <mergeCell ref="K83:K88"/>
    <mergeCell ref="D84:E85"/>
    <mergeCell ref="F84:G85"/>
    <mergeCell ref="H84:I85"/>
    <mergeCell ref="D86:E87"/>
    <mergeCell ref="F86:G87"/>
    <mergeCell ref="H86:I87"/>
    <mergeCell ref="A90:I90"/>
    <mergeCell ref="A91:A96"/>
    <mergeCell ref="B91:B96"/>
    <mergeCell ref="C91:C96"/>
    <mergeCell ref="D91:I91"/>
    <mergeCell ref="J91:J96"/>
    <mergeCell ref="K91:K96"/>
    <mergeCell ref="D92:E93"/>
    <mergeCell ref="F92:G93"/>
    <mergeCell ref="H92:I93"/>
    <mergeCell ref="D94:E95"/>
    <mergeCell ref="F94:G95"/>
    <mergeCell ref="H94:I95"/>
    <mergeCell ref="A98:I98"/>
    <mergeCell ref="A99:A104"/>
    <mergeCell ref="B99:B104"/>
    <mergeCell ref="C99:C104"/>
    <mergeCell ref="D99:I99"/>
    <mergeCell ref="J99:J104"/>
    <mergeCell ref="K99:K104"/>
    <mergeCell ref="D100:E101"/>
    <mergeCell ref="F100:G101"/>
    <mergeCell ref="H100:I101"/>
    <mergeCell ref="D102:E103"/>
    <mergeCell ref="F102:G103"/>
    <mergeCell ref="H102:I103"/>
    <mergeCell ref="A106:I106"/>
    <mergeCell ref="A107:A112"/>
    <mergeCell ref="B107:B112"/>
    <mergeCell ref="C107:C112"/>
    <mergeCell ref="D107:I107"/>
    <mergeCell ref="J107:J112"/>
    <mergeCell ref="K107:K112"/>
    <mergeCell ref="D108:E109"/>
    <mergeCell ref="F108:G109"/>
    <mergeCell ref="H108:I109"/>
    <mergeCell ref="D110:E111"/>
    <mergeCell ref="F110:G111"/>
    <mergeCell ref="H110:I111"/>
    <mergeCell ref="A114:I114"/>
    <mergeCell ref="A115:A120"/>
    <mergeCell ref="B115:B120"/>
    <mergeCell ref="C115:C120"/>
    <mergeCell ref="D115:I115"/>
    <mergeCell ref="J115:J120"/>
    <mergeCell ref="K115:K120"/>
    <mergeCell ref="D116:E117"/>
    <mergeCell ref="F116:G117"/>
    <mergeCell ref="H116:I117"/>
    <mergeCell ref="D118:E119"/>
    <mergeCell ref="F118:G119"/>
    <mergeCell ref="H118:I119"/>
    <mergeCell ref="A122:I122"/>
    <mergeCell ref="A123:A128"/>
    <mergeCell ref="B123:B128"/>
    <mergeCell ref="C123:C128"/>
    <mergeCell ref="D123:I123"/>
    <mergeCell ref="J123:J128"/>
    <mergeCell ref="K123:K128"/>
    <mergeCell ref="D124:E125"/>
    <mergeCell ref="F124:G125"/>
    <mergeCell ref="H124:I125"/>
    <mergeCell ref="D126:E127"/>
    <mergeCell ref="F126:G127"/>
    <mergeCell ref="H126:I127"/>
    <mergeCell ref="A130:A135"/>
    <mergeCell ref="B130:B135"/>
    <mergeCell ref="C130:C135"/>
    <mergeCell ref="D130:I130"/>
    <mergeCell ref="J130:J135"/>
    <mergeCell ref="K130:K135"/>
    <mergeCell ref="D131:E132"/>
    <mergeCell ref="F131:G132"/>
    <mergeCell ref="H131:I132"/>
    <mergeCell ref="D133:E134"/>
    <mergeCell ref="F133:G134"/>
    <mergeCell ref="H133:I134"/>
    <mergeCell ref="A137:A142"/>
    <mergeCell ref="B137:B142"/>
    <mergeCell ref="C137:C142"/>
    <mergeCell ref="D137:I137"/>
    <mergeCell ref="J137:J142"/>
    <mergeCell ref="K137:K142"/>
    <mergeCell ref="D138:E139"/>
    <mergeCell ref="F138:G139"/>
    <mergeCell ref="H138:I139"/>
    <mergeCell ref="D140:E141"/>
    <mergeCell ref="F140:G141"/>
    <mergeCell ref="H140:I141"/>
    <mergeCell ref="A144:A149"/>
    <mergeCell ref="B144:B149"/>
    <mergeCell ref="C144:C149"/>
    <mergeCell ref="D144:I144"/>
    <mergeCell ref="J144:J149"/>
    <mergeCell ref="K144:K149"/>
    <mergeCell ref="D145:E146"/>
    <mergeCell ref="F145:G146"/>
    <mergeCell ref="H145:I146"/>
    <mergeCell ref="D147:E148"/>
    <mergeCell ref="F147:G148"/>
    <mergeCell ref="H147:I148"/>
    <mergeCell ref="A151:A156"/>
    <mergeCell ref="B151:B156"/>
    <mergeCell ref="C151:C156"/>
    <mergeCell ref="D151:I151"/>
    <mergeCell ref="J151:J156"/>
    <mergeCell ref="K151:K156"/>
    <mergeCell ref="D152:E153"/>
    <mergeCell ref="F152:G153"/>
    <mergeCell ref="H152:I153"/>
    <mergeCell ref="D154:E155"/>
    <mergeCell ref="F154:G155"/>
    <mergeCell ref="H154:I155"/>
    <mergeCell ref="A158:A163"/>
    <mergeCell ref="B158:B163"/>
    <mergeCell ref="C158:C163"/>
    <mergeCell ref="D158:I158"/>
    <mergeCell ref="J158:J163"/>
    <mergeCell ref="K158:K163"/>
    <mergeCell ref="D159:E160"/>
    <mergeCell ref="F159:G160"/>
    <mergeCell ref="H159:I160"/>
    <mergeCell ref="D161:E162"/>
    <mergeCell ref="F161:G162"/>
    <mergeCell ref="H161:I162"/>
    <mergeCell ref="A165:A170"/>
    <mergeCell ref="B165:B170"/>
    <mergeCell ref="C165:C170"/>
    <mergeCell ref="D165:I165"/>
    <mergeCell ref="J165:J170"/>
    <mergeCell ref="K165:K170"/>
    <mergeCell ref="D166:E167"/>
    <mergeCell ref="F166:G167"/>
    <mergeCell ref="H166:I167"/>
    <mergeCell ref="D168:E169"/>
    <mergeCell ref="F168:G169"/>
    <mergeCell ref="H168:I169"/>
    <mergeCell ref="A172:A177"/>
    <mergeCell ref="B172:B177"/>
    <mergeCell ref="C172:C177"/>
    <mergeCell ref="D172:I172"/>
    <mergeCell ref="J172:J177"/>
    <mergeCell ref="K172:K177"/>
    <mergeCell ref="D173:E174"/>
    <mergeCell ref="F173:G174"/>
    <mergeCell ref="H173:I174"/>
    <mergeCell ref="D175:E176"/>
    <mergeCell ref="F175:G176"/>
    <mergeCell ref="H175:I176"/>
    <mergeCell ref="A179:A184"/>
    <mergeCell ref="B179:B184"/>
    <mergeCell ref="C179:C184"/>
    <mergeCell ref="D179:I179"/>
    <mergeCell ref="J179:J184"/>
    <mergeCell ref="K179:K184"/>
    <mergeCell ref="D180:E181"/>
    <mergeCell ref="F180:G181"/>
    <mergeCell ref="H180:I181"/>
    <mergeCell ref="D182:E183"/>
    <mergeCell ref="F182:G183"/>
    <mergeCell ref="H182:I183"/>
    <mergeCell ref="A186:A191"/>
    <mergeCell ref="B186:B191"/>
    <mergeCell ref="C186:C191"/>
    <mergeCell ref="D186:I186"/>
    <mergeCell ref="J186:J191"/>
    <mergeCell ref="K186:K191"/>
    <mergeCell ref="D187:E188"/>
    <mergeCell ref="F187:G188"/>
    <mergeCell ref="H187:I188"/>
    <mergeCell ref="D189:E190"/>
    <mergeCell ref="F189:G190"/>
    <mergeCell ref="H189:I190"/>
    <mergeCell ref="A193:A198"/>
    <mergeCell ref="B193:B198"/>
    <mergeCell ref="C193:C198"/>
    <mergeCell ref="D193:I193"/>
    <mergeCell ref="J193:J198"/>
    <mergeCell ref="K193:K198"/>
    <mergeCell ref="D194:E195"/>
    <mergeCell ref="F194:G195"/>
    <mergeCell ref="H194:I195"/>
    <mergeCell ref="D196:E197"/>
    <mergeCell ref="F196:G197"/>
    <mergeCell ref="H196:I197"/>
    <mergeCell ref="A200:A205"/>
    <mergeCell ref="B200:B205"/>
    <mergeCell ref="C200:C205"/>
    <mergeCell ref="D200:I200"/>
    <mergeCell ref="J200:J205"/>
    <mergeCell ref="K200:K205"/>
    <mergeCell ref="D201:E202"/>
    <mergeCell ref="F201:G202"/>
    <mergeCell ref="H201:I202"/>
    <mergeCell ref="D203:E204"/>
    <mergeCell ref="F203:G204"/>
    <mergeCell ref="H203:I204"/>
    <mergeCell ref="A207:A212"/>
    <mergeCell ref="B207:B212"/>
    <mergeCell ref="C207:C212"/>
    <mergeCell ref="D207:I207"/>
    <mergeCell ref="J207:J212"/>
    <mergeCell ref="K207:K212"/>
    <mergeCell ref="D208:E209"/>
    <mergeCell ref="F208:G209"/>
    <mergeCell ref="H208:I209"/>
    <mergeCell ref="D210:E211"/>
    <mergeCell ref="F210:G211"/>
    <mergeCell ref="H210:I211"/>
    <mergeCell ref="A214:A219"/>
    <mergeCell ref="B214:B219"/>
    <mergeCell ref="C214:C219"/>
    <mergeCell ref="D214:I214"/>
    <mergeCell ref="J214:J219"/>
    <mergeCell ref="K214:K219"/>
    <mergeCell ref="D215:E216"/>
    <mergeCell ref="F215:G216"/>
    <mergeCell ref="H215:I216"/>
    <mergeCell ref="D217:E218"/>
    <mergeCell ref="F217:G218"/>
    <mergeCell ref="H217:I218"/>
    <mergeCell ref="A221:A226"/>
    <mergeCell ref="B221:B226"/>
    <mergeCell ref="C221:C226"/>
    <mergeCell ref="D221:I221"/>
    <mergeCell ref="J221:J226"/>
    <mergeCell ref="K221:K226"/>
    <mergeCell ref="D222:E223"/>
    <mergeCell ref="F222:G223"/>
    <mergeCell ref="H222:I223"/>
    <mergeCell ref="D224:E225"/>
    <mergeCell ref="F224:G225"/>
    <mergeCell ref="H224:I225"/>
    <mergeCell ref="A228:A233"/>
    <mergeCell ref="B228:B233"/>
    <mergeCell ref="C228:C233"/>
    <mergeCell ref="D228:I228"/>
    <mergeCell ref="J228:J233"/>
    <mergeCell ref="K228:K233"/>
    <mergeCell ref="D229:E230"/>
    <mergeCell ref="F229:G230"/>
    <mergeCell ref="H229:I230"/>
    <mergeCell ref="D231:E232"/>
    <mergeCell ref="F231:G232"/>
    <mergeCell ref="H231:I232"/>
    <mergeCell ref="A235:A240"/>
    <mergeCell ref="B235:B240"/>
    <mergeCell ref="C235:C240"/>
    <mergeCell ref="D235:I235"/>
    <mergeCell ref="J235:J240"/>
    <mergeCell ref="K235:K240"/>
    <mergeCell ref="D236:E237"/>
    <mergeCell ref="F236:G237"/>
    <mergeCell ref="H236:I237"/>
    <mergeCell ref="D238:E239"/>
    <mergeCell ref="F238:G239"/>
    <mergeCell ref="H238:I239"/>
    <mergeCell ref="A242:A247"/>
    <mergeCell ref="B242:B247"/>
    <mergeCell ref="C242:C247"/>
    <mergeCell ref="D242:I242"/>
    <mergeCell ref="J242:J247"/>
    <mergeCell ref="K242:K247"/>
    <mergeCell ref="D243:E244"/>
    <mergeCell ref="F243:G244"/>
    <mergeCell ref="H243:I244"/>
    <mergeCell ref="D245:E246"/>
    <mergeCell ref="F245:G246"/>
    <mergeCell ref="H245:I246"/>
    <mergeCell ref="A249:A254"/>
    <mergeCell ref="B249:B254"/>
    <mergeCell ref="C249:C254"/>
    <mergeCell ref="D249:I249"/>
    <mergeCell ref="J249:J254"/>
    <mergeCell ref="K249:K254"/>
    <mergeCell ref="D250:E251"/>
    <mergeCell ref="F250:G251"/>
    <mergeCell ref="H250:I251"/>
    <mergeCell ref="D252:E253"/>
    <mergeCell ref="F252:G253"/>
    <mergeCell ref="H252:I253"/>
    <mergeCell ref="A256:A261"/>
    <mergeCell ref="B256:B261"/>
    <mergeCell ref="C256:C261"/>
    <mergeCell ref="D256:I256"/>
    <mergeCell ref="J256:J261"/>
    <mergeCell ref="K256:K261"/>
    <mergeCell ref="D257:E258"/>
    <mergeCell ref="F257:G258"/>
    <mergeCell ref="H257:I258"/>
    <mergeCell ref="D259:E260"/>
    <mergeCell ref="F259:G260"/>
    <mergeCell ref="H259:I260"/>
    <mergeCell ref="A263:A268"/>
    <mergeCell ref="B263:B268"/>
    <mergeCell ref="C263:C268"/>
    <mergeCell ref="D263:I263"/>
    <mergeCell ref="J263:J268"/>
    <mergeCell ref="K263:K268"/>
    <mergeCell ref="D264:E265"/>
    <mergeCell ref="F264:G265"/>
    <mergeCell ref="H264:I265"/>
    <mergeCell ref="D266:E267"/>
    <mergeCell ref="F266:G267"/>
    <mergeCell ref="H266:I267"/>
  </mergeCells>
  <hyperlinks>
    <hyperlink ref="F7" r:id="rId1" xr:uid="{00000000-0004-0000-0000-000000000000}"/>
    <hyperlink ref="H7" r:id="rId2" xr:uid="{00000000-0004-0000-0000-000001000000}"/>
    <hyperlink ref="F15:G15" r:id="rId3" display="Интернет-магазин https://tiflocentre.ru" xr:uid="{00000000-0004-0000-0000-000002000000}"/>
    <hyperlink ref="H15:I15" r:id="rId4" display="Интернет-магазин https://satom.ru" xr:uid="{00000000-0004-0000-0000-000003000000}"/>
    <hyperlink ref="D23:E23" r:id="rId5" display="Интернет-магазин https://tiflocentre.ru" xr:uid="{00000000-0004-0000-0000-000004000000}"/>
    <hyperlink ref="F23" r:id="rId6" xr:uid="{00000000-0004-0000-0000-000005000000}"/>
    <hyperlink ref="D31" r:id="rId7" xr:uid="{00000000-0004-0000-0000-000006000000}"/>
    <hyperlink ref="F31:G31" r:id="rId8" display="Интернет-магазин https://tiflocentre.ru" xr:uid="{00000000-0004-0000-0000-000007000000}"/>
    <hyperlink ref="D38" r:id="rId9" xr:uid="{00000000-0004-0000-0000-000008000000}"/>
    <hyperlink ref="F38" r:id="rId10" xr:uid="{00000000-0004-0000-0000-000009000000}"/>
    <hyperlink ref="F46" r:id="rId11" xr:uid="{00000000-0004-0000-0000-00000A000000}"/>
    <hyperlink ref="H46" r:id="rId12" xr:uid="{00000000-0004-0000-0000-00000B000000}"/>
    <hyperlink ref="H54" r:id="rId13" xr:uid="{00000000-0004-0000-0000-00000C000000}"/>
    <hyperlink ref="D62" r:id="rId14" xr:uid="{00000000-0004-0000-0000-00000D000000}"/>
    <hyperlink ref="F62" r:id="rId15" xr:uid="{00000000-0004-0000-0000-00000E000000}"/>
    <hyperlink ref="H62" r:id="rId16" xr:uid="{00000000-0004-0000-0000-00000F000000}"/>
    <hyperlink ref="D70" r:id="rId17" xr:uid="{00000000-0004-0000-0000-000010000000}"/>
    <hyperlink ref="F70" r:id="rId18" xr:uid="{00000000-0004-0000-0000-000011000000}"/>
    <hyperlink ref="H70" r:id="rId19" xr:uid="{00000000-0004-0000-0000-000012000000}"/>
    <hyperlink ref="D78" r:id="rId20" xr:uid="{00000000-0004-0000-0000-000013000000}"/>
    <hyperlink ref="F78" r:id="rId21" xr:uid="{00000000-0004-0000-0000-000014000000}"/>
    <hyperlink ref="H78" r:id="rId22" xr:uid="{00000000-0004-0000-0000-000015000000}"/>
    <hyperlink ref="D86" r:id="rId23" xr:uid="{00000000-0004-0000-0000-000016000000}"/>
    <hyperlink ref="F86" r:id="rId24" xr:uid="{00000000-0004-0000-0000-000017000000}"/>
    <hyperlink ref="H86" r:id="rId25" xr:uid="{00000000-0004-0000-0000-000018000000}"/>
    <hyperlink ref="D94" r:id="rId26" xr:uid="{00000000-0004-0000-0000-000019000000}"/>
    <hyperlink ref="F94" r:id="rId27" xr:uid="{00000000-0004-0000-0000-00001A000000}"/>
    <hyperlink ref="H94" r:id="rId28" xr:uid="{00000000-0004-0000-0000-00001B000000}"/>
    <hyperlink ref="D102" r:id="rId29" xr:uid="{00000000-0004-0000-0000-00001C000000}"/>
    <hyperlink ref="F102" r:id="rId30" xr:uid="{00000000-0004-0000-0000-00001D000000}"/>
    <hyperlink ref="H102" r:id="rId31" xr:uid="{00000000-0004-0000-0000-00001E000000}"/>
    <hyperlink ref="D110" r:id="rId32" xr:uid="{00000000-0004-0000-0000-00001F000000}"/>
    <hyperlink ref="F110" r:id="rId33" xr:uid="{00000000-0004-0000-0000-000020000000}"/>
    <hyperlink ref="H110" r:id="rId34" xr:uid="{00000000-0004-0000-0000-000021000000}"/>
    <hyperlink ref="D118" r:id="rId35" xr:uid="{00000000-0004-0000-0000-000022000000}"/>
    <hyperlink ref="F118" r:id="rId36" xr:uid="{00000000-0004-0000-0000-000023000000}"/>
    <hyperlink ref="H118" r:id="rId37" xr:uid="{00000000-0004-0000-0000-000024000000}"/>
    <hyperlink ref="D126" r:id="rId38" xr:uid="{00000000-0004-0000-0000-000025000000}"/>
    <hyperlink ref="F126" r:id="rId39" xr:uid="{00000000-0004-0000-0000-000026000000}"/>
    <hyperlink ref="H126" r:id="rId40" xr:uid="{00000000-0004-0000-0000-000027000000}"/>
    <hyperlink ref="D133" r:id="rId41" xr:uid="{00000000-0004-0000-0000-000028000000}"/>
    <hyperlink ref="F133" r:id="rId42" xr:uid="{00000000-0004-0000-0000-000029000000}"/>
    <hyperlink ref="H133" r:id="rId43" xr:uid="{00000000-0004-0000-0000-00002A000000}"/>
    <hyperlink ref="D140" r:id="rId44" xr:uid="{00000000-0004-0000-0000-00002B000000}"/>
    <hyperlink ref="F140" r:id="rId45" xr:uid="{00000000-0004-0000-0000-00002C000000}"/>
    <hyperlink ref="H140" r:id="rId46" xr:uid="{00000000-0004-0000-0000-00002D000000}"/>
    <hyperlink ref="D147" r:id="rId47" xr:uid="{00000000-0004-0000-0000-00002E000000}"/>
    <hyperlink ref="F147" r:id="rId48" xr:uid="{00000000-0004-0000-0000-00002F000000}"/>
    <hyperlink ref="H147" r:id="rId49" xr:uid="{00000000-0004-0000-0000-000030000000}"/>
    <hyperlink ref="D154" r:id="rId50" xr:uid="{00000000-0004-0000-0000-000031000000}"/>
    <hyperlink ref="F154" r:id="rId51" xr:uid="{00000000-0004-0000-0000-000032000000}"/>
    <hyperlink ref="H154" r:id="rId52" xr:uid="{00000000-0004-0000-0000-000033000000}"/>
    <hyperlink ref="D161" r:id="rId53" xr:uid="{00000000-0004-0000-0000-000034000000}"/>
    <hyperlink ref="F161" r:id="rId54" xr:uid="{00000000-0004-0000-0000-000035000000}"/>
    <hyperlink ref="H161" r:id="rId55" xr:uid="{00000000-0004-0000-0000-000036000000}"/>
    <hyperlink ref="H168" r:id="rId56" xr:uid="{00000000-0004-0000-0000-000037000000}"/>
    <hyperlink ref="H175" r:id="rId57" xr:uid="{00000000-0004-0000-0000-000038000000}"/>
    <hyperlink ref="H182" r:id="rId58" xr:uid="{00000000-0004-0000-0000-000039000000}"/>
    <hyperlink ref="D189" r:id="rId59" xr:uid="{00000000-0004-0000-0000-00003A000000}"/>
    <hyperlink ref="F189" r:id="rId60" xr:uid="{00000000-0004-0000-0000-00003B000000}"/>
    <hyperlink ref="H189" r:id="rId61" xr:uid="{00000000-0004-0000-0000-00003C000000}"/>
    <hyperlink ref="D196" r:id="rId62" xr:uid="{00000000-0004-0000-0000-00003D000000}"/>
    <hyperlink ref="H196" r:id="rId63" xr:uid="{00000000-0004-0000-0000-00003E000000}"/>
    <hyperlink ref="D203" r:id="rId64" xr:uid="{00000000-0004-0000-0000-00003F000000}"/>
    <hyperlink ref="F203" r:id="rId65" xr:uid="{00000000-0004-0000-0000-000040000000}"/>
    <hyperlink ref="H203" r:id="rId66" xr:uid="{00000000-0004-0000-0000-000041000000}"/>
    <hyperlink ref="D210" r:id="rId67" xr:uid="{00000000-0004-0000-0000-000042000000}"/>
    <hyperlink ref="F210" r:id="rId68" xr:uid="{00000000-0004-0000-0000-000043000000}"/>
    <hyperlink ref="H210" r:id="rId69" xr:uid="{00000000-0004-0000-0000-000044000000}"/>
    <hyperlink ref="D217" r:id="rId70" xr:uid="{00000000-0004-0000-0000-000045000000}"/>
    <hyperlink ref="F217" r:id="rId71" xr:uid="{00000000-0004-0000-0000-000046000000}"/>
    <hyperlink ref="H217" r:id="rId72" xr:uid="{00000000-0004-0000-0000-000047000000}"/>
    <hyperlink ref="D224" r:id="rId73" xr:uid="{00000000-0004-0000-0000-000048000000}"/>
    <hyperlink ref="F224" r:id="rId74" xr:uid="{00000000-0004-0000-0000-000049000000}"/>
    <hyperlink ref="H224" r:id="rId75" xr:uid="{00000000-0004-0000-0000-00004A000000}"/>
    <hyperlink ref="D231" r:id="rId76" xr:uid="{00000000-0004-0000-0000-00004B000000}"/>
    <hyperlink ref="F231" r:id="rId77" xr:uid="{00000000-0004-0000-0000-00004C000000}"/>
    <hyperlink ref="H231" r:id="rId78" xr:uid="{00000000-0004-0000-0000-00004D000000}"/>
    <hyperlink ref="D238" r:id="rId79" xr:uid="{00000000-0004-0000-0000-00004E000000}"/>
    <hyperlink ref="F238" r:id="rId80" xr:uid="{00000000-0004-0000-0000-00004F000000}"/>
    <hyperlink ref="H238" r:id="rId81" xr:uid="{00000000-0004-0000-0000-000050000000}"/>
    <hyperlink ref="D245" r:id="rId82" xr:uid="{00000000-0004-0000-0000-000051000000}"/>
    <hyperlink ref="F245" r:id="rId83" xr:uid="{00000000-0004-0000-0000-000052000000}"/>
    <hyperlink ref="H245" r:id="rId84" xr:uid="{00000000-0004-0000-0000-000053000000}"/>
    <hyperlink ref="D252" r:id="rId85" xr:uid="{00000000-0004-0000-0000-000054000000}"/>
    <hyperlink ref="F252" r:id="rId86" xr:uid="{00000000-0004-0000-0000-000055000000}"/>
    <hyperlink ref="H252" r:id="rId87" xr:uid="{00000000-0004-0000-0000-000056000000}"/>
    <hyperlink ref="D259" r:id="rId88" xr:uid="{00000000-0004-0000-0000-000057000000}"/>
    <hyperlink ref="F259" r:id="rId89" xr:uid="{00000000-0004-0000-0000-000058000000}"/>
    <hyperlink ref="H259" r:id="rId90" xr:uid="{00000000-0004-0000-0000-000059000000}"/>
    <hyperlink ref="D266" r:id="rId91" xr:uid="{00000000-0004-0000-0000-00005A000000}"/>
    <hyperlink ref="F266" r:id="rId92" xr:uid="{00000000-0004-0000-0000-00005B000000}"/>
    <hyperlink ref="H266" r:id="rId93" xr:uid="{00000000-0004-0000-0000-00005C000000}"/>
    <hyperlink ref="D168" r:id="rId94" xr:uid="{00000000-0004-0000-0000-00005D000000}"/>
    <hyperlink ref="F168" r:id="rId95" xr:uid="{00000000-0004-0000-0000-00005E000000}"/>
    <hyperlink ref="D175" r:id="rId96" xr:uid="{00000000-0004-0000-0000-00005F000000}"/>
    <hyperlink ref="F175" r:id="rId97" xr:uid="{00000000-0004-0000-0000-000060000000}"/>
    <hyperlink ref="D182" r:id="rId98" xr:uid="{00000000-0004-0000-0000-000061000000}"/>
    <hyperlink ref="F182" r:id="rId99" xr:uid="{00000000-0004-0000-0000-000062000000}"/>
    <hyperlink ref="F196" r:id="rId100" xr:uid="{00000000-0004-0000-0000-000063000000}"/>
  </hyperlinks>
  <pageMargins left="0.7" right="0.7" top="0.75" bottom="0.75" header="0.3" footer="0.3"/>
  <pageSetup paperSize="9" scale="51" firstPageNumber="4294967295" orientation="landscape"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dcterms:created xsi:type="dcterms:W3CDTF">2006-09-16T00:00:00Z</dcterms:created>
  <dcterms:modified xsi:type="dcterms:W3CDTF">2023-11-28T12:59:40Z</dcterms:modified>
</cp:coreProperties>
</file>