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</sheets>
  <definedNames>
    <definedName name="_GoBack" localSheetId="0">'Лист1'!$B$50</definedName>
  </definedNames>
  <calcPr fullCalcOnLoad="1"/>
</workbook>
</file>

<file path=xl/sharedStrings.xml><?xml version="1.0" encoding="utf-8"?>
<sst xmlns="http://schemas.openxmlformats.org/spreadsheetml/2006/main" count="27" uniqueCount="27">
  <si>
    <t>Обоснование начальной (максимальной) цены контракта, содержащее полученные заказчиком расчеты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</si>
  <si>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</si>
  <si>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</si>
  <si>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</si>
  <si>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</si>
  <si>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</si>
  <si>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</si>
  <si>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</si>
  <si>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</si>
  <si>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</si>
  <si>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</si>
  <si>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</si>
  <si>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</si>
  <si>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</si>
  <si>
    <t>Количество</t>
  </si>
  <si>
    <t>Ед.Измерения</t>
  </si>
  <si>
    <t xml:space="preserve"> Среднее квадратичное отклонение      </t>
  </si>
  <si>
    <t>Основные характеристики объекта закупки</t>
  </si>
  <si>
    <t>Используемый метод определения НМЦД</t>
  </si>
  <si>
    <t>Метод сопоставимых рыночных цен (анализа рынка)</t>
  </si>
  <si>
    <t xml:space="preserve">Настоящее обоснование начальной максимальной цены договора разработано в соответствии с Федеральным законом от 18.07.2011 N 223-ФЗ "О закупках товаров, работ, услуг отдельными видами юридических лиц" (далее – Федеральный закон от 18.07.2011 N 223-ФЗ), Гражданским кодексом РФ, Федеральным законом от 26.07.2006 № 135-ФЗ "О защите конкуренции" и Положением о закупках товаров, работ, услуг </t>
  </si>
  <si>
    <t>Поставка галита</t>
  </si>
  <si>
    <t>Галит</t>
  </si>
  <si>
    <t>т</t>
  </si>
  <si>
    <t>Коммерческое предложение №3 Исх № 6 от 11.01.2024 г.</t>
  </si>
  <si>
    <t>Коммерческое предложение №2  от 12.01.2024 г.</t>
  </si>
  <si>
    <t xml:space="preserve">Коммерческое предложение №1 Исх № 2024-036 от 17.01.2024 г.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</si>
</sst>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&quot;₽&quot;"/>
    <numFmt numFmtId="179" formatCode="#,##0.00#########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7" fillId="0" borderId="0" xfId="0" applyFont="1" applyAlignment="1">
      <alignment horizontal="justify" wrapText="1"/>
    </xf>
    <xf numFmtId="0" fontId="48" fillId="0" borderId="0" xfId="0" applyFont="1" applyAlignment="1">
      <alignment horizontal="left"/>
    </xf>
    <xf numFmtId="0" fontId="49" fillId="33" borderId="0" xfId="0" applyFont="1" applyFill="1" applyAlignment="1">
      <alignment horizontal="left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wrapText="1"/>
    </xf>
    <xf numFmtId="0" fontId="51" fillId="0" borderId="10" xfId="0" applyFont="1" applyBorder="1" applyAlignment="1">
      <alignment horizontal="center" vertical="top" wrapText="1"/>
    </xf>
    <xf numFmtId="2" fontId="51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9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Alignment="1">
      <alignment/>
    </xf>
    <xf numFmtId="0" fontId="51" fillId="0" borderId="10" xfId="0" applyFont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/>
    </xf>
    <xf numFmtId="0" fontId="54" fillId="0" borderId="0" xfId="0" applyFont="1" applyAlignment="1">
      <alignment horizontal="left"/>
    </xf>
    <xf numFmtId="4" fontId="52" fillId="0" borderId="11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55" fillId="0" borderId="1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179" fontId="53" fillId="0" borderId="10" xfId="0" applyNumberFormat="1" applyFont="1" applyBorder="1" applyAlignment="1">
      <alignment horizontal="center" vertical="center" wrapText="1"/>
    </xf>
    <xf numFmtId="4" fontId="56" fillId="0" borderId="13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right" wrapText="1"/>
    </xf>
    <xf numFmtId="2" fontId="52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8" fillId="0" borderId="0" xfId="0" applyFont="1" applyAlignment="1">
      <alignment horizontal="left" wrapText="1"/>
    </xf>
    <xf numFmtId="0" fontId="54" fillId="0" borderId="0" xfId="0" applyFont="1" applyAlignment="1">
      <alignment horizontal="left"/>
    </xf>
    <xf numFmtId="0" fontId="58" fillId="0" borderId="14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33" fillId="0" borderId="0" xfId="42" applyAlignment="1" applyProtection="1">
      <alignment horizontal="left"/>
      <protection/>
    </xf>
    <xf numFmtId="0" fontId="50" fillId="0" borderId="11" xfId="0" applyFont="1" applyBorder="1" applyAlignment="1">
      <alignment horizontal="left" vertical="top" wrapText="1"/>
    </xf>
    <xf numFmtId="0" fontId="50" fillId="0" borderId="15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0" fontId="58" fillId="0" borderId="10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5</xdr:row>
      <xdr:rowOff>352425</xdr:rowOff>
    </xdr:from>
    <xdr:to>
      <xdr:col>11</xdr:col>
      <xdr:colOff>1543050</xdr:colOff>
      <xdr:row>5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952625"/>
          <a:ext cx="112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5</xdr:row>
      <xdr:rowOff>914400</xdr:rowOff>
    </xdr:from>
    <xdr:to>
      <xdr:col>8</xdr:col>
      <xdr:colOff>1343025</xdr:colOff>
      <xdr:row>5</xdr:row>
      <xdr:rowOff>1362075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251460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5</xdr:row>
      <xdr:rowOff>1057275</xdr:rowOff>
    </xdr:from>
    <xdr:to>
      <xdr:col>9</xdr:col>
      <xdr:colOff>733425</xdr:colOff>
      <xdr:row>5</xdr:row>
      <xdr:rowOff>1400175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26574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1" max="1" width="3.421875" style="12" customWidth="1"/>
    <col min="2" max="2" width="19.140625" style="12" customWidth="1"/>
    <col min="3" max="3" width="12.421875" style="12" customWidth="1"/>
    <col min="4" max="4" width="12.28125" style="12" customWidth="1"/>
    <col min="5" max="5" width="14.421875" style="12" customWidth="1"/>
    <col min="6" max="6" width="15.8515625" style="12" customWidth="1"/>
    <col min="7" max="7" width="16.421875" style="21" customWidth="1"/>
    <col min="8" max="8" width="12.421875" style="12" customWidth="1"/>
    <col min="9" max="9" width="26.421875" style="12" customWidth="1"/>
    <col min="10" max="10" width="11.140625" style="12" customWidth="1"/>
    <col min="11" max="11" width="22.7109375" style="12" customWidth="1"/>
    <col min="12" max="12" width="28.57421875" style="12" customWidth="1"/>
    <col min="13" max="13" width="22.28125" style="12" customWidth="1"/>
    <col min="14" max="16384" width="9.140625" style="12" customWidth="1"/>
  </cols>
  <sheetData>
    <row r="1" spans="1:12" ht="1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5"/>
    </row>
    <row r="2" spans="1:12" ht="1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4"/>
    </row>
    <row r="3" spans="1:12" ht="46.5" customHeight="1">
      <c r="A3" s="35" t="s">
        <v>20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s="23" customFormat="1" ht="25.5" customHeight="1">
      <c r="A4" s="31" t="s">
        <v>17</v>
      </c>
      <c r="B4" s="31"/>
      <c r="C4" s="31"/>
      <c r="D4" s="31"/>
      <c r="E4" s="38" t="s">
        <v>21</v>
      </c>
      <c r="F4" s="39"/>
      <c r="G4" s="39"/>
      <c r="H4" s="39"/>
      <c r="I4" s="39"/>
      <c r="J4" s="39"/>
      <c r="K4" s="39"/>
      <c r="L4" s="40"/>
    </row>
    <row r="5" spans="1:12" s="23" customFormat="1" ht="24" customHeight="1">
      <c r="A5" s="41" t="s">
        <v>18</v>
      </c>
      <c r="B5" s="41"/>
      <c r="C5" s="41"/>
      <c r="D5" s="41"/>
      <c r="E5" s="38" t="s">
        <v>19</v>
      </c>
      <c r="F5" s="39"/>
      <c r="G5" s="39"/>
      <c r="H5" s="39"/>
      <c r="I5" s="39"/>
      <c r="J5" s="39"/>
      <c r="K5" s="39"/>
      <c r="L5" s="40"/>
    </row>
    <row r="6" spans="1:12" ht="113.25" customHeight="1">
      <c r="A6" s="15" t="s">
        <v>7</v>
      </c>
      <c r="B6" s="15" t="s">
        <v>1</v>
      </c>
      <c r="C6" s="15" t="s">
        <v>15</v>
      </c>
      <c r="D6" s="15" t="s">
        <v>14</v>
      </c>
      <c r="E6" s="15" t="s">
        <v>26</v>
      </c>
      <c r="F6" s="15" t="s">
        <v>25</v>
      </c>
      <c r="G6" s="15" t="s">
        <v>24</v>
      </c>
      <c r="H6" s="15" t="s">
        <v>2</v>
      </c>
      <c r="I6" s="15" t="s">
        <v>16</v>
      </c>
      <c r="J6" s="15" t="s">
        <v>3</v>
      </c>
      <c r="K6" s="15" t="s">
        <v>4</v>
      </c>
      <c r="L6" s="15"/>
    </row>
    <row r="7" spans="1:13" s="22" customFormat="1" ht="74.25" customHeight="1">
      <c r="A7" s="6">
        <v>1</v>
      </c>
      <c r="B7" s="15" t="s">
        <v>22</v>
      </c>
      <c r="C7" s="15" t="s">
        <v>23</v>
      </c>
      <c r="D7" s="28">
        <v>400</v>
      </c>
      <c r="E7" s="26">
        <v>17200</v>
      </c>
      <c r="F7" s="26">
        <v>20421.74</v>
      </c>
      <c r="G7" s="26">
        <v>22200</v>
      </c>
      <c r="H7" s="27">
        <f>ROUND(AVERAGE(E7,F7,G7),2)</f>
        <v>19940.58</v>
      </c>
      <c r="I7" s="8">
        <f>ROUND(STDEV(E7:G7),2)</f>
        <v>2534.49</v>
      </c>
      <c r="J7" s="7">
        <f>ROUND(I7/H7*100,2)</f>
        <v>12.71</v>
      </c>
      <c r="K7" s="7" t="str">
        <f>IF(J7&lt;=33,"&lt;33","&gt;33")</f>
        <v>&lt;33</v>
      </c>
      <c r="L7" s="8">
        <f>ROUND(H7*D7,2)</f>
        <v>7976232</v>
      </c>
      <c r="M7" s="25"/>
    </row>
    <row r="8" spans="1:12" ht="15" customHeight="1" thickBot="1">
      <c r="A8" s="30" t="s">
        <v>5</v>
      </c>
      <c r="B8" s="30"/>
      <c r="C8" s="16"/>
      <c r="D8" s="30"/>
      <c r="E8" s="30"/>
      <c r="F8" s="30"/>
      <c r="G8" s="30"/>
      <c r="H8" s="30"/>
      <c r="I8" s="30"/>
      <c r="J8" s="30"/>
      <c r="K8" s="19"/>
      <c r="L8" s="24">
        <f>SUM(L7:L7)</f>
        <v>7976232</v>
      </c>
    </row>
    <row r="9" spans="2:12" ht="16.5" thickTop="1">
      <c r="B9" s="17" t="s">
        <v>6</v>
      </c>
      <c r="C9" s="17"/>
      <c r="D9" s="17"/>
      <c r="E9" s="17"/>
      <c r="F9" s="17"/>
      <c r="G9" s="17"/>
      <c r="H9" s="17"/>
      <c r="I9" s="17"/>
      <c r="J9" s="17"/>
      <c r="K9" s="17"/>
      <c r="L9" s="1"/>
    </row>
    <row r="10" spans="1:12" ht="15.75">
      <c r="A10" s="2"/>
      <c r="B10" s="34" t="s">
        <v>8</v>
      </c>
      <c r="C10" s="34"/>
      <c r="D10" s="34"/>
      <c r="E10" s="34"/>
      <c r="F10" s="34"/>
      <c r="G10" s="34"/>
      <c r="H10" s="34"/>
      <c r="I10" s="34"/>
      <c r="J10" s="34"/>
      <c r="K10" s="34"/>
      <c r="L10" s="1"/>
    </row>
    <row r="11" spans="2:12" ht="15.75">
      <c r="B11" s="34" t="s">
        <v>9</v>
      </c>
      <c r="C11" s="34"/>
      <c r="D11" s="34"/>
      <c r="E11" s="34"/>
      <c r="F11" s="34"/>
      <c r="G11" s="34"/>
      <c r="H11" s="34"/>
      <c r="I11" s="34"/>
      <c r="J11" s="34"/>
      <c r="K11" s="34"/>
      <c r="L11" s="1"/>
    </row>
    <row r="12" spans="2:12" ht="15.75">
      <c r="B12" s="34" t="s">
        <v>10</v>
      </c>
      <c r="C12" s="34"/>
      <c r="D12" s="34"/>
      <c r="E12" s="34"/>
      <c r="F12" s="34"/>
      <c r="G12" s="34"/>
      <c r="H12" s="34"/>
      <c r="I12" s="34"/>
      <c r="J12" s="34"/>
      <c r="K12" s="34"/>
      <c r="L12" s="1"/>
    </row>
    <row r="13" spans="2:12" ht="15.75">
      <c r="B13" s="34" t="s">
        <v>11</v>
      </c>
      <c r="C13" s="34"/>
      <c r="D13" s="34"/>
      <c r="E13" s="34"/>
      <c r="F13" s="34"/>
      <c r="G13" s="34"/>
      <c r="H13" s="34"/>
      <c r="I13" s="34"/>
      <c r="J13" s="34"/>
      <c r="K13" s="34"/>
      <c r="L13" s="1"/>
    </row>
    <row r="14" spans="2:12" ht="15" customHeight="1">
      <c r="B14" s="34" t="s">
        <v>12</v>
      </c>
      <c r="C14" s="34"/>
      <c r="D14" s="34"/>
      <c r="E14" s="34"/>
      <c r="F14" s="34"/>
      <c r="G14" s="34"/>
      <c r="H14" s="34"/>
      <c r="I14" s="34"/>
      <c r="J14" s="34"/>
      <c r="K14" s="34"/>
      <c r="L14" s="1"/>
    </row>
    <row r="15" spans="2:12" ht="16.5" customHeight="1">
      <c r="B15" s="34" t="s">
        <v>13</v>
      </c>
      <c r="C15" s="34"/>
      <c r="D15" s="34"/>
      <c r="E15" s="34"/>
      <c r="F15" s="34"/>
      <c r="G15" s="34"/>
      <c r="H15" s="34"/>
      <c r="I15" s="34"/>
      <c r="J15" s="34"/>
      <c r="K15" s="34"/>
      <c r="L15" s="1"/>
    </row>
    <row r="16" spans="2:12" ht="15.75">
      <c r="B16" s="18"/>
      <c r="C16" s="18"/>
      <c r="D16" s="18"/>
      <c r="E16" s="18"/>
      <c r="F16" s="18"/>
      <c r="G16" s="20"/>
      <c r="H16" s="18"/>
      <c r="I16" s="18"/>
      <c r="J16" s="18"/>
      <c r="K16" s="18"/>
      <c r="L16" s="1"/>
    </row>
    <row r="17" spans="1:12" ht="15.75">
      <c r="A17" s="9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1"/>
    </row>
    <row r="18" spans="1:12" ht="15.75">
      <c r="A18" s="10"/>
      <c r="B18" s="14"/>
      <c r="C18" s="3"/>
      <c r="D18" s="3"/>
      <c r="E18" s="3"/>
      <c r="F18" s="3"/>
      <c r="G18" s="3"/>
      <c r="H18" s="3"/>
      <c r="I18" s="3"/>
      <c r="J18" s="3"/>
      <c r="K18" s="3"/>
      <c r="L18" s="1"/>
    </row>
    <row r="19" spans="1:12" ht="12.75" customHeight="1">
      <c r="A19" s="10"/>
      <c r="B19" s="13"/>
      <c r="C19" s="11"/>
      <c r="D19" s="11"/>
      <c r="E19" s="11"/>
      <c r="F19" s="11"/>
      <c r="G19" s="11"/>
      <c r="H19" s="11"/>
      <c r="I19" s="11"/>
      <c r="J19" s="11"/>
      <c r="K19" s="11"/>
      <c r="L19" s="1"/>
    </row>
    <row r="20" spans="1:11" ht="13.5" customHeight="1">
      <c r="A20" s="10"/>
      <c r="B20" s="37"/>
      <c r="C20" s="37"/>
      <c r="D20" s="37"/>
      <c r="E20" s="37"/>
      <c r="F20" s="37"/>
      <c r="G20" s="37"/>
      <c r="H20" s="37"/>
      <c r="I20" s="37"/>
      <c r="J20" s="37"/>
      <c r="K20" s="37"/>
    </row>
    <row r="22" spans="1:11" ht="1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</row>
  </sheetData>
  <sheetProtection/>
  <mergeCells count="18">
    <mergeCell ref="D8:J8"/>
    <mergeCell ref="B17:K17"/>
    <mergeCell ref="B20:K20"/>
    <mergeCell ref="B15:K15"/>
    <mergeCell ref="B14:K14"/>
    <mergeCell ref="E4:L4"/>
    <mergeCell ref="A5:D5"/>
    <mergeCell ref="E5:L5"/>
    <mergeCell ref="A1:K1"/>
    <mergeCell ref="A8:B8"/>
    <mergeCell ref="A4:D4"/>
    <mergeCell ref="A2:K2"/>
    <mergeCell ref="A22:K22"/>
    <mergeCell ref="B12:K12"/>
    <mergeCell ref="B13:K13"/>
    <mergeCell ref="B10:K10"/>
    <mergeCell ref="B11:K11"/>
    <mergeCell ref="A3:L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7"/>
  <drawing r:id="rId6"/>
  <legacyDrawing r:id="rId5"/>
  <oleObjects>
    <oleObject progId="Equation.3" shapeId="1348672" r:id="rId1"/>
    <oleObject progId="Equation.3" shapeId="1348671" r:id="rId2"/>
    <oleObject progId="Equation.3" shapeId="1309030" r:id="rId3"/>
    <oleObject progId="Equation.3" shapeId="13090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Lena</cp:lastModifiedBy>
  <cp:lastPrinted>2014-08-21T06:40:47Z</cp:lastPrinted>
  <dcterms:created xsi:type="dcterms:W3CDTF">2014-07-02T09:07:27Z</dcterms:created>
  <dcterms:modified xsi:type="dcterms:W3CDTF">2024-01-17T22:43:00Z</dcterms:modified>
  <cp:category/>
  <cp:version/>
  <cp:contentType/>
  <cp:contentStatus/>
</cp:coreProperties>
</file>