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binceva_es\Desktop\договора\223 фз\2024\подшибники\"/>
    </mc:Choice>
  </mc:AlternateContent>
  <bookViews>
    <workbookView xWindow="0" yWindow="0" windowWidth="28800" windowHeight="12036"/>
  </bookViews>
  <sheets>
    <sheet name="Лист1" sheetId="3" r:id="rId1"/>
  </sheets>
  <calcPr calcId="162913"/>
</workbook>
</file>

<file path=xl/calcChain.xml><?xml version="1.0" encoding="utf-8"?>
<calcChain xmlns="http://schemas.openxmlformats.org/spreadsheetml/2006/main">
  <c r="H9" i="3" l="1"/>
  <c r="I9" i="3" s="1"/>
  <c r="J9" i="3" s="1"/>
  <c r="K9" i="3" l="1"/>
  <c r="K10" i="3" l="1"/>
</calcChain>
</file>

<file path=xl/sharedStrings.xml><?xml version="1.0" encoding="utf-8"?>
<sst xmlns="http://schemas.openxmlformats.org/spreadsheetml/2006/main" count="21" uniqueCount="21">
  <si>
    <t>Обоснование начальной (максимальной) цены контракта</t>
  </si>
  <si>
    <r>
      <t xml:space="preserve">Используемый метод определения НМЦК с обоснованием: </t>
    </r>
    <r>
      <rPr>
        <b/>
        <sz val="12"/>
        <color theme="1"/>
        <rFont val="Times New Roman"/>
        <family val="1"/>
        <charset val="204"/>
      </rPr>
      <t>Метод сопоставимых рыночных цен (анализа рынка)</t>
    </r>
  </si>
  <si>
    <t>№ п/п</t>
  </si>
  <si>
    <t>Объект закупки</t>
  </si>
  <si>
    <t>Ед. изм.</t>
  </si>
  <si>
    <t>Кол-во</t>
  </si>
  <si>
    <t xml:space="preserve">Средняя арифм. величина цены единицы продукции, руб.                                                                                                       </t>
  </si>
  <si>
    <t xml:space="preserve">Среднее квадратичное отклонение                                                            </t>
  </si>
  <si>
    <t xml:space="preserve">Коэффициент вариации (%)                                          </t>
  </si>
  <si>
    <t xml:space="preserve">НМЦК (руб.)                  </t>
  </si>
  <si>
    <t>ИТОГО</t>
  </si>
  <si>
    <t xml:space="preserve">(подпись/расшифровка подписи)                                                      </t>
  </si>
  <si>
    <t xml:space="preserve">Юрисконсульт:                                                                                                   </t>
  </si>
  <si>
    <t xml:space="preserve">________________/ Е.С. БАБИНЦЕВА /                                          </t>
  </si>
  <si>
    <t>шт</t>
  </si>
  <si>
    <t>Предмет контракта: Поставка переносного индукционного нагревателя подшипников для проведения демонстрационного экзамена в рамках ГИА по специальности 13.02.11 "Техническая эксплуатация и обслуживание электрического и электромеханического оборудования (по отраслям)</t>
  </si>
  <si>
    <t>Переносной индукционный нагреватель подшипников</t>
  </si>
  <si>
    <t xml:space="preserve">Источник № 1
</t>
  </si>
  <si>
    <t>Источник № 2</t>
  </si>
  <si>
    <t>Источник № 3</t>
  </si>
  <si>
    <t xml:space="preserve">Дата подготовки обоснования НМЦК: 05.02.2024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</si>
</sst>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</cellStyleXfs>
  <cellXfs count="40">
    <xf numFmtId="0" fontId="0" fillId="0" borderId="0" xfId="0"/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/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/>
    <xf numFmtId="4" fontId="3" fillId="0" borderId="0" xfId="0" applyNumberFormat="1" applyFont="1" applyFill="1" applyAlignment="1"/>
    <xf numFmtId="0" fontId="4" fillId="0" borderId="0" xfId="0" applyFont="1"/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top" wrapText="1" shrinkToFi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4" fontId="12" fillId="0" borderId="3" xfId="2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10" fontId="11" fillId="0" borderId="3" xfId="1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/>
    <xf numFmtId="0" fontId="11" fillId="0" borderId="0" xfId="0" applyFont="1" applyFill="1" applyAlignment="1"/>
    <xf numFmtId="0" fontId="11" fillId="0" borderId="0" xfId="0" applyFont="1" applyFill="1" applyAlignment="1">
      <alignment wrapText="1"/>
    </xf>
    <xf numFmtId="0" fontId="3" fillId="2" borderId="0" xfId="0" applyFont="1" applyFill="1" applyAlignment="1"/>
    <xf numFmtId="0" fontId="6" fillId="2" borderId="0" xfId="0" applyFont="1" applyFill="1" applyAlignment="1"/>
    <xf numFmtId="0" fontId="6" fillId="2" borderId="0" xfId="0" applyFont="1" applyFill="1" applyAlignment="1">
      <alignment vertical="top"/>
    </xf>
    <xf numFmtId="0" fontId="10" fillId="2" borderId="1" xfId="0" applyFont="1" applyFill="1" applyBorder="1" applyAlignment="1">
      <alignment horizontal="center" vertical="center" wrapText="1" shrinkToFit="1"/>
    </xf>
    <xf numFmtId="3" fontId="11" fillId="2" borderId="3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/>
    <xf numFmtId="0" fontId="13" fillId="2" borderId="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</cellXfs>
  <cellStyles count="5">
    <cellStyle name="Обычный" xfId="0" builtinId="0"/>
    <cellStyle name="Обычный 2" xfId="3"/>
    <cellStyle name="Обычный 3" xfId="4"/>
    <cellStyle name="Обычный_Лист1" xfId="2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view="pageBreakPreview" zoomScale="90" zoomScaleNormal="100" zoomScaleSheetLayoutView="90" workbookViewId="0">
      <selection activeCell="E15" sqref="E15"/>
    </sheetView>
  </sheetViews>
  <sheetFormatPr defaultColWidth="9.109375" defaultRowHeight="200.1" customHeight="1" x14ac:dyDescent="0.25"/>
  <cols>
    <col min="1" max="1" width="5.5546875" style="1" customWidth="1"/>
    <col min="2" max="2" width="28.88671875" style="1" customWidth="1"/>
    <col min="3" max="3" width="5.5546875" style="1" customWidth="1"/>
    <col min="4" max="4" width="5.6640625" style="28" customWidth="1"/>
    <col min="5" max="7" width="18.5546875" style="1" customWidth="1"/>
    <col min="8" max="8" width="13.44140625" style="1" customWidth="1"/>
    <col min="9" max="9" width="15.5546875" style="1" customWidth="1"/>
    <col min="10" max="10" width="16.44140625" style="1" customWidth="1"/>
    <col min="11" max="11" width="15.44140625" style="1" customWidth="1"/>
    <col min="12" max="16384" width="9.109375" style="1"/>
  </cols>
  <sheetData>
    <row r="1" spans="1:11" ht="20.100000000000001" customHeight="1" x14ac:dyDescent="0.3">
      <c r="B1" s="9"/>
      <c r="K1" s="2"/>
    </row>
    <row r="2" spans="1:11" ht="20.100000000000001" customHeight="1" x14ac:dyDescent="0.2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20.100000000000001" customHeight="1" x14ac:dyDescent="0.25">
      <c r="A3" s="3"/>
    </row>
    <row r="4" spans="1:11" ht="20.100000000000001" customHeight="1" x14ac:dyDescent="0.25">
      <c r="A4" s="38" t="s">
        <v>15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20.100000000000001" customHeight="1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20.100000000000001" customHeight="1" x14ac:dyDescent="0.25">
      <c r="A6" s="3" t="s">
        <v>1</v>
      </c>
      <c r="B6" s="5"/>
      <c r="C6" s="5"/>
      <c r="D6" s="29"/>
      <c r="E6" s="5"/>
      <c r="F6" s="5"/>
      <c r="G6" s="5"/>
      <c r="H6" s="5"/>
      <c r="I6" s="5"/>
      <c r="J6" s="5"/>
      <c r="K6" s="5"/>
    </row>
    <row r="7" spans="1:11" ht="20.100000000000001" customHeight="1" x14ac:dyDescent="0.25">
      <c r="A7" s="5"/>
      <c r="B7" s="4"/>
      <c r="C7" s="6"/>
      <c r="D7" s="30"/>
      <c r="E7" s="5"/>
      <c r="F7" s="5"/>
      <c r="G7" s="5"/>
      <c r="H7" s="7"/>
      <c r="I7" s="7"/>
      <c r="J7" s="7"/>
      <c r="K7" s="7"/>
    </row>
    <row r="8" spans="1:11" ht="72.75" customHeight="1" x14ac:dyDescent="0.25">
      <c r="A8" s="10" t="s">
        <v>2</v>
      </c>
      <c r="B8" s="11" t="s">
        <v>3</v>
      </c>
      <c r="C8" s="10" t="s">
        <v>4</v>
      </c>
      <c r="D8" s="31" t="s">
        <v>5</v>
      </c>
      <c r="E8" s="10" t="s">
        <v>17</v>
      </c>
      <c r="F8" s="10" t="s">
        <v>18</v>
      </c>
      <c r="G8" s="10" t="s">
        <v>19</v>
      </c>
      <c r="H8" s="10" t="s">
        <v>6</v>
      </c>
      <c r="I8" s="10" t="s">
        <v>7</v>
      </c>
      <c r="J8" s="10" t="s">
        <v>8</v>
      </c>
      <c r="K8" s="10" t="s">
        <v>9</v>
      </c>
    </row>
    <row r="9" spans="1:11" ht="48" customHeight="1" x14ac:dyDescent="0.25">
      <c r="A9" s="12">
        <v>1</v>
      </c>
      <c r="B9" s="35" t="s">
        <v>16</v>
      </c>
      <c r="C9" s="13" t="s">
        <v>14</v>
      </c>
      <c r="D9" s="32">
        <v>10</v>
      </c>
      <c r="E9" s="14">
        <v>130823</v>
      </c>
      <c r="F9" s="14">
        <v>160055</v>
      </c>
      <c r="G9" s="14">
        <v>151000</v>
      </c>
      <c r="H9" s="15">
        <f t="shared" ref="H9" si="0">ROUNDDOWN(AVERAGE(E9:G9),2)</f>
        <v>147292.66</v>
      </c>
      <c r="I9" s="16">
        <f t="shared" ref="I9" si="1">SQRT((((E9-H9)*(E9-H9))+((F9-H9)*(F9-H9))+((G9-H9)*(G9-H9)))/2)</f>
        <v>14964.481158175848</v>
      </c>
      <c r="J9" s="17">
        <f t="shared" ref="J9" si="2">I9/H9</f>
        <v>0.10159692382618284</v>
      </c>
      <c r="K9" s="15">
        <f t="shared" ref="K9" si="3">H9*D9</f>
        <v>1472926.6</v>
      </c>
    </row>
    <row r="10" spans="1:11" ht="20.25" customHeight="1" x14ac:dyDescent="0.25">
      <c r="A10" s="12">
        <v>7</v>
      </c>
      <c r="B10" s="18" t="s">
        <v>10</v>
      </c>
      <c r="C10" s="18"/>
      <c r="D10" s="33"/>
      <c r="E10" s="19"/>
      <c r="F10" s="19"/>
      <c r="G10" s="19"/>
      <c r="H10" s="20"/>
      <c r="I10" s="20"/>
      <c r="J10" s="21"/>
      <c r="K10" s="22">
        <f>SUM(K9:K9)</f>
        <v>1472926.6</v>
      </c>
    </row>
    <row r="11" spans="1:11" ht="21" customHeight="1" x14ac:dyDescent="0.25">
      <c r="A11" s="23"/>
      <c r="B11" s="37"/>
      <c r="C11" s="37"/>
      <c r="D11" s="37"/>
      <c r="E11" s="37"/>
      <c r="F11" s="37"/>
      <c r="G11" s="37"/>
      <c r="H11" s="37"/>
      <c r="I11" s="37"/>
      <c r="J11" s="37"/>
      <c r="K11" s="24"/>
    </row>
    <row r="12" spans="1:11" ht="20.25" customHeight="1" x14ac:dyDescent="0.25">
      <c r="A12" s="25" t="s">
        <v>20</v>
      </c>
      <c r="B12" s="26"/>
      <c r="C12" s="26"/>
      <c r="D12" s="34"/>
      <c r="E12" s="27"/>
      <c r="F12" s="27"/>
      <c r="G12" s="27"/>
      <c r="H12" s="26"/>
      <c r="I12" s="26"/>
      <c r="J12" s="26"/>
      <c r="K12" s="26"/>
    </row>
    <row r="13" spans="1:11" ht="19.5" customHeight="1" x14ac:dyDescent="0.25"/>
    <row r="14" spans="1:11" ht="19.5" customHeight="1" x14ac:dyDescent="0.25">
      <c r="A14" s="1" t="s">
        <v>12</v>
      </c>
      <c r="J14" s="2"/>
      <c r="K14" s="8"/>
    </row>
    <row r="15" spans="1:11" ht="18.75" customHeight="1" x14ac:dyDescent="0.25">
      <c r="J15" s="2"/>
      <c r="K15" s="8"/>
    </row>
    <row r="16" spans="1:11" ht="16.5" customHeight="1" x14ac:dyDescent="0.25">
      <c r="A16" s="1" t="s">
        <v>13</v>
      </c>
    </row>
    <row r="17" spans="1:1" ht="19.5" customHeight="1" x14ac:dyDescent="0.25">
      <c r="A17" s="1" t="s">
        <v>11</v>
      </c>
    </row>
    <row r="18" spans="1:1" ht="16.5" customHeight="1" x14ac:dyDescent="0.25"/>
  </sheetData>
  <mergeCells count="3">
    <mergeCell ref="A2:K2"/>
    <mergeCell ref="B11:J11"/>
    <mergeCell ref="A4:K5"/>
  </mergeCells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Бабинцева Елена Сетраковна</cp:lastModifiedBy>
  <cp:lastPrinted>2024-02-08T10:20:06Z</cp:lastPrinted>
  <dcterms:created xsi:type="dcterms:W3CDTF">2016-05-24T06:15:56Z</dcterms:created>
  <dcterms:modified xsi:type="dcterms:W3CDTF">2024-02-08T10:51:23Z</dcterms:modified>
</cp:coreProperties>
</file>