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H4\Desktop\торги\2024\лоты\2024 лот №1 разъе-ли\"/>
    </mc:Choice>
  </mc:AlternateContent>
  <bookViews>
    <workbookView xWindow="-120" yWindow="-120" windowWidth="29040" windowHeight="15840" tabRatio="500"/>
  </bookViews>
  <sheets>
    <sheet name="Лист1" sheetId="1" r:id="rId1"/>
    <sheet name="Лист2" sheetId="2" r:id="rId2"/>
  </sheets>
  <definedNames>
    <definedName name="_xlnm.Print_Area" localSheetId="0">Лист1!$A$1:$Y$34</definedName>
  </definedNames>
  <calcPr calcId="152511"/>
</workbook>
</file>

<file path=xl/calcChain.xml><?xml version="1.0" encoding="utf-8"?>
<calcChain xmlns="http://schemas.openxmlformats.org/spreadsheetml/2006/main">
  <c r="Y12" i="1" l="1"/>
  <c r="Y13" i="1"/>
  <c r="Y14" i="1"/>
  <c r="Y15" i="1"/>
  <c r="Y16" i="1"/>
  <c r="Y17" i="1"/>
  <c r="Y18" i="1"/>
  <c r="Y19" i="1"/>
  <c r="Y20" i="1"/>
  <c r="Y11" i="1"/>
  <c r="C2" i="2"/>
  <c r="C3" i="2"/>
  <c r="C4" i="2"/>
  <c r="C5" i="2"/>
  <c r="C6" i="2"/>
  <c r="C7" i="2"/>
  <c r="C8" i="2"/>
  <c r="C9" i="2"/>
  <c r="C10" i="2"/>
  <c r="C1" i="2"/>
  <c r="Y21" i="1" l="1"/>
</calcChain>
</file>

<file path=xl/sharedStrings.xml><?xml version="1.0" encoding="utf-8"?>
<sst xmlns="http://schemas.openxmlformats.org/spreadsheetml/2006/main" count="268" uniqueCount="85">
  <si>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</si>
  <si>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</si>
  <si>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</si>
  <si>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</si>
  <si>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</si>
  <si>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</si>
  <si>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</si>
  <si>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</si>
  <si>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</si>
  <si>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</si>
  <si>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</si>
  <si>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</si>
  <si>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</si>
  <si>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</si>
  <si>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</si>
  <si>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</si>
  <si>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</si>
  <si>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</si>
  <si>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</si>
  <si>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</si>
  <si>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</si>
  <si>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</si>
  <si>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</si>
  <si>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</si>
  <si>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</si>
  <si>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</si>
  <si>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</si>
  <si>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</si>
  <si>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</si>
  <si>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</si>
  <si>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</si>
  <si>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</si>
  <si>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</si>
  <si>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</si>
  <si>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</si>
  <si>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</si>
  <si>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</si>
  <si>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</si>
  <si>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</si>
  <si>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</si>
  <si>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</si>
  <si>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</si>
  <si>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</si>
  <si>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</si>
  <si>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</si>
  <si>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</si>
  <si>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1</t>
  </si>
  <si>
    <t>Разъединитель РЛНД-1-10 II/400 УХЛ1 с ПРН3-10</t>
  </si>
  <si>
    <t>шт</t>
  </si>
  <si>
    <t xml:space="preserve">13 860,00 </t>
  </si>
  <si>
    <t>2</t>
  </si>
  <si>
    <t>Разъединитель РЛНД-1-10 II/630 УХЛ1 с ПРН3-10</t>
  </si>
  <si>
    <t xml:space="preserve">15 180,00 </t>
  </si>
  <si>
    <t>3</t>
  </si>
  <si>
    <t>Разъединитель РЛНД-2-10 II/400 УХЛ1 с ПРН3-2-10</t>
  </si>
  <si>
    <t xml:space="preserve">13 560,00 </t>
  </si>
  <si>
    <t>4</t>
  </si>
  <si>
    <t>Разъединитель РЛНД-2-10 II/630 УХЛ1 с ПРН3-2-10</t>
  </si>
  <si>
    <t xml:space="preserve">14 280,00 </t>
  </si>
  <si>
    <t>5</t>
  </si>
  <si>
    <t xml:space="preserve">Разъединители наружной установки РГП-35 </t>
  </si>
  <si>
    <t xml:space="preserve">536 894,02 </t>
  </si>
  <si>
    <t>6</t>
  </si>
  <si>
    <t>Вал привода РА-3 (3.407.1-143.8.69)</t>
  </si>
  <si>
    <t xml:space="preserve">2 997,72 </t>
  </si>
  <si>
    <t>7</t>
  </si>
  <si>
    <t>Комплект крепления РЛНД (3.407.1-143.8) и привода ПРН(З) 10 на опору</t>
  </si>
  <si>
    <t xml:space="preserve">13 686,41 </t>
  </si>
  <si>
    <t>8</t>
  </si>
  <si>
    <t>Перемычка ПГС 25-560 УТ2,5</t>
  </si>
  <si>
    <t xml:space="preserve">250,92 </t>
  </si>
  <si>
    <t>9</t>
  </si>
  <si>
    <t>Перемычка ПГС 35-560 У2,5</t>
  </si>
  <si>
    <t xml:space="preserve">265,84 </t>
  </si>
  <si>
    <t>10</t>
  </si>
  <si>
    <t>Перемычка ПГС 50-280 У2,5</t>
  </si>
  <si>
    <t xml:space="preserve">237,90 </t>
  </si>
  <si>
    <t>Поставщик 1</t>
  </si>
  <si>
    <t>Поставщик 2</t>
  </si>
  <si>
    <t>Поставщик 3</t>
  </si>
  <si>
    <t>Дата подготовки обоснования НМЦК:24.01.2024</t>
  </si>
  <si>
    <t>ООО "ЭЛЕКТРИЧЕСКИЕ СЕТИ" Г. УФА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</si>
  <si>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</si>
  <si>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</si>
  <si>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 xml:space="preserve">Средняя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</si>
</sst>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#########"/>
    <numFmt numFmtId="165" formatCode="#,##0.00############"/>
  </numFmts>
  <fonts count="9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</borders>
  <cellStyleXfs count="1">
    <xf numFmtId="0" fontId="0" fillId="0" borderId="0" applyAlignment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abSelected="1" view="pageBreakPreview" zoomScaleNormal="100" workbookViewId="0">
      <selection activeCell="G11" sqref="G11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7" width="22" style="1" customWidth="1"/>
    <col min="8" max="24" width="22" style="1" hidden="1" customWidth="1"/>
    <col min="25" max="25" width="15.140625" style="1" customWidth="1"/>
    <col min="26" max="26" width="18.42578125" customWidth="1"/>
    <col min="27" max="1020" width="9.140625" customWidth="1"/>
  </cols>
  <sheetData>
    <row r="1" spans="1:27" ht="15" customHeight="1" x14ac:dyDescent="0.25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ht="15" customHeight="1" x14ac:dyDescent="0.25">
      <c r="A2" s="2"/>
      <c r="B2" s="2"/>
      <c r="C2" s="2"/>
      <c r="D2" s="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41.1" customHeight="1" x14ac:dyDescent="0.3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7" ht="15" customHeight="1" x14ac:dyDescent="0.25">
      <c r="A4" s="2"/>
      <c r="B4" s="2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7" x14ac:dyDescent="0.25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7" ht="27" customHeight="1" x14ac:dyDescent="0.25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7" ht="45" customHeight="1" x14ac:dyDescent="0.25">
      <c r="A7" s="18" t="s">
        <v>82</v>
      </c>
      <c r="B7" s="18"/>
      <c r="C7" s="36" t="s">
        <v>83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7" ht="42.75" customHeight="1" x14ac:dyDescent="0.25">
      <c r="A8" s="32" t="s">
        <v>81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7" ht="33" customHeight="1" x14ac:dyDescent="0.25">
      <c r="A9" s="18" t="s">
        <v>3</v>
      </c>
      <c r="B9" s="18" t="s">
        <v>4</v>
      </c>
      <c r="C9" s="18"/>
      <c r="D9" s="18" t="s">
        <v>5</v>
      </c>
      <c r="E9" s="7" t="s">
        <v>77</v>
      </c>
      <c r="F9" s="7" t="s">
        <v>78</v>
      </c>
      <c r="G9" s="7" t="s">
        <v>79</v>
      </c>
      <c r="H9" s="7" t="s">
        <v>6</v>
      </c>
      <c r="I9" s="7" t="s">
        <v>7</v>
      </c>
      <c r="J9" s="7" t="s">
        <v>8</v>
      </c>
      <c r="K9" s="7" t="s">
        <v>9</v>
      </c>
      <c r="L9" s="7" t="s">
        <v>10</v>
      </c>
      <c r="M9" s="7" t="s">
        <v>11</v>
      </c>
      <c r="N9" s="7" t="s">
        <v>12</v>
      </c>
      <c r="O9" s="7" t="s">
        <v>13</v>
      </c>
      <c r="P9" s="7" t="s">
        <v>14</v>
      </c>
      <c r="Q9" s="7" t="s">
        <v>15</v>
      </c>
      <c r="R9" s="7" t="s">
        <v>16</v>
      </c>
      <c r="S9" s="7" t="s">
        <v>17</v>
      </c>
      <c r="T9" s="7" t="s">
        <v>18</v>
      </c>
      <c r="U9" s="7" t="s">
        <v>19</v>
      </c>
      <c r="V9" s="7" t="s">
        <v>20</v>
      </c>
      <c r="W9" s="7" t="s">
        <v>21</v>
      </c>
      <c r="X9" s="7" t="s">
        <v>22</v>
      </c>
      <c r="Y9" s="7" t="s">
        <v>84</v>
      </c>
    </row>
    <row r="10" spans="1:27" ht="51" customHeight="1" x14ac:dyDescent="0.25">
      <c r="A10" s="18"/>
      <c r="B10" s="18"/>
      <c r="C10" s="18"/>
      <c r="D10" s="18"/>
      <c r="E10" s="7" t="s">
        <v>23</v>
      </c>
      <c r="F10" s="7" t="s">
        <v>23</v>
      </c>
      <c r="G10" s="7" t="s">
        <v>23</v>
      </c>
      <c r="H10" s="7" t="s">
        <v>23</v>
      </c>
      <c r="I10" s="7" t="s">
        <v>23</v>
      </c>
      <c r="J10" s="7" t="s">
        <v>23</v>
      </c>
      <c r="K10" s="7" t="s">
        <v>23</v>
      </c>
      <c r="L10" s="7" t="s">
        <v>23</v>
      </c>
      <c r="M10" s="7" t="s">
        <v>23</v>
      </c>
      <c r="N10" s="7" t="s">
        <v>23</v>
      </c>
      <c r="O10" s="7" t="s">
        <v>23</v>
      </c>
      <c r="P10" s="7" t="s">
        <v>23</v>
      </c>
      <c r="Q10" s="7" t="s">
        <v>23</v>
      </c>
      <c r="R10" s="7" t="s">
        <v>23</v>
      </c>
      <c r="S10" s="7" t="s">
        <v>23</v>
      </c>
      <c r="T10" s="7" t="s">
        <v>23</v>
      </c>
      <c r="U10" s="7" t="s">
        <v>23</v>
      </c>
      <c r="V10" s="7" t="s">
        <v>23</v>
      </c>
      <c r="W10" s="7" t="s">
        <v>23</v>
      </c>
      <c r="X10" s="7" t="s">
        <v>23</v>
      </c>
      <c r="Y10" s="7" t="s">
        <v>23</v>
      </c>
    </row>
    <row r="11" spans="1:27" ht="52.5" customHeight="1" x14ac:dyDescent="0.25">
      <c r="A11" s="5" t="s">
        <v>46</v>
      </c>
      <c r="B11" s="18" t="s">
        <v>47</v>
      </c>
      <c r="C11" s="18"/>
      <c r="D11" s="5" t="s">
        <v>48</v>
      </c>
      <c r="E11" s="7">
        <v>11550</v>
      </c>
      <c r="F11" s="7">
        <v>12004.4</v>
      </c>
      <c r="G11" s="7">
        <v>12346.77</v>
      </c>
      <c r="H11" s="7" t="s">
        <v>24</v>
      </c>
      <c r="I11" s="7" t="s">
        <v>25</v>
      </c>
      <c r="J11" s="7" t="s">
        <v>26</v>
      </c>
      <c r="K11" s="7" t="s">
        <v>27</v>
      </c>
      <c r="L11" s="7" t="s">
        <v>28</v>
      </c>
      <c r="M11" s="7" t="s">
        <v>29</v>
      </c>
      <c r="N11" s="7" t="s">
        <v>30</v>
      </c>
      <c r="O11" s="7" t="s">
        <v>31</v>
      </c>
      <c r="P11" s="7" t="s">
        <v>32</v>
      </c>
      <c r="Q11" s="7" t="s">
        <v>33</v>
      </c>
      <c r="R11" s="7" t="s">
        <v>34</v>
      </c>
      <c r="S11" s="7" t="s">
        <v>35</v>
      </c>
      <c r="T11" s="7" t="s">
        <v>36</v>
      </c>
      <c r="U11" s="7" t="s">
        <v>37</v>
      </c>
      <c r="V11" s="7" t="s">
        <v>38</v>
      </c>
      <c r="W11" s="7" t="s">
        <v>39</v>
      </c>
      <c r="X11" s="7" t="s">
        <v>40</v>
      </c>
      <c r="Y11" s="17">
        <f>(E11+F11+G11)/3</f>
        <v>11967.056666666665</v>
      </c>
      <c r="Z11" s="1"/>
      <c r="AA11" s="1"/>
    </row>
    <row r="12" spans="1:27" ht="52.5" customHeight="1" x14ac:dyDescent="0.25">
      <c r="A12" s="5" t="s">
        <v>50</v>
      </c>
      <c r="B12" s="18" t="s">
        <v>51</v>
      </c>
      <c r="C12" s="18"/>
      <c r="D12" s="5" t="s">
        <v>48</v>
      </c>
      <c r="E12" s="7">
        <v>12650</v>
      </c>
      <c r="F12" s="7">
        <v>13435.56</v>
      </c>
      <c r="G12" s="7">
        <v>13701.1</v>
      </c>
      <c r="H12" s="7" t="s">
        <v>24</v>
      </c>
      <c r="I12" s="7" t="s">
        <v>25</v>
      </c>
      <c r="J12" s="7" t="s">
        <v>26</v>
      </c>
      <c r="K12" s="7" t="s">
        <v>27</v>
      </c>
      <c r="L12" s="7" t="s">
        <v>28</v>
      </c>
      <c r="M12" s="7" t="s">
        <v>29</v>
      </c>
      <c r="N12" s="7" t="s">
        <v>30</v>
      </c>
      <c r="O12" s="7" t="s">
        <v>31</v>
      </c>
      <c r="P12" s="7" t="s">
        <v>32</v>
      </c>
      <c r="Q12" s="7" t="s">
        <v>33</v>
      </c>
      <c r="R12" s="7" t="s">
        <v>34</v>
      </c>
      <c r="S12" s="7" t="s">
        <v>35</v>
      </c>
      <c r="T12" s="7" t="s">
        <v>36</v>
      </c>
      <c r="U12" s="7" t="s">
        <v>37</v>
      </c>
      <c r="V12" s="7" t="s">
        <v>38</v>
      </c>
      <c r="W12" s="7" t="s">
        <v>39</v>
      </c>
      <c r="X12" s="7" t="s">
        <v>40</v>
      </c>
      <c r="Y12" s="17">
        <f t="shared" ref="Y12:Y20" si="0">(E12+F12+G12)/3</f>
        <v>13262.22</v>
      </c>
      <c r="Z12" s="1"/>
      <c r="AA12" s="1"/>
    </row>
    <row r="13" spans="1:27" ht="52.5" customHeight="1" x14ac:dyDescent="0.25">
      <c r="A13" s="5" t="s">
        <v>53</v>
      </c>
      <c r="B13" s="18" t="s">
        <v>54</v>
      </c>
      <c r="C13" s="18"/>
      <c r="D13" s="5" t="s">
        <v>48</v>
      </c>
      <c r="E13" s="7">
        <v>11300</v>
      </c>
      <c r="F13" s="7">
        <v>11791</v>
      </c>
      <c r="G13" s="7">
        <v>12230</v>
      </c>
      <c r="H13" s="7" t="s">
        <v>24</v>
      </c>
      <c r="I13" s="7" t="s">
        <v>25</v>
      </c>
      <c r="J13" s="7" t="s">
        <v>26</v>
      </c>
      <c r="K13" s="7" t="s">
        <v>27</v>
      </c>
      <c r="L13" s="7" t="s">
        <v>28</v>
      </c>
      <c r="M13" s="7" t="s">
        <v>29</v>
      </c>
      <c r="N13" s="7" t="s">
        <v>30</v>
      </c>
      <c r="O13" s="7" t="s">
        <v>31</v>
      </c>
      <c r="P13" s="7" t="s">
        <v>32</v>
      </c>
      <c r="Q13" s="7" t="s">
        <v>33</v>
      </c>
      <c r="R13" s="7" t="s">
        <v>34</v>
      </c>
      <c r="S13" s="7" t="s">
        <v>35</v>
      </c>
      <c r="T13" s="7" t="s">
        <v>36</v>
      </c>
      <c r="U13" s="7" t="s">
        <v>37</v>
      </c>
      <c r="V13" s="7" t="s">
        <v>38</v>
      </c>
      <c r="W13" s="7" t="s">
        <v>39</v>
      </c>
      <c r="X13" s="7" t="s">
        <v>40</v>
      </c>
      <c r="Y13" s="17">
        <f t="shared" si="0"/>
        <v>11773.666666666666</v>
      </c>
      <c r="Z13" s="1"/>
      <c r="AA13" s="1"/>
    </row>
    <row r="14" spans="1:27" ht="52.5" customHeight="1" x14ac:dyDescent="0.25">
      <c r="A14" s="5" t="s">
        <v>56</v>
      </c>
      <c r="B14" s="18" t="s">
        <v>57</v>
      </c>
      <c r="C14" s="18"/>
      <c r="D14" s="5" t="s">
        <v>48</v>
      </c>
      <c r="E14" s="7">
        <v>11900</v>
      </c>
      <c r="F14" s="7">
        <v>12514</v>
      </c>
      <c r="G14" s="7">
        <v>13186</v>
      </c>
      <c r="H14" s="7" t="s">
        <v>24</v>
      </c>
      <c r="I14" s="7" t="s">
        <v>25</v>
      </c>
      <c r="J14" s="7" t="s">
        <v>26</v>
      </c>
      <c r="K14" s="7" t="s">
        <v>27</v>
      </c>
      <c r="L14" s="7" t="s">
        <v>28</v>
      </c>
      <c r="M14" s="7" t="s">
        <v>29</v>
      </c>
      <c r="N14" s="7" t="s">
        <v>30</v>
      </c>
      <c r="O14" s="7" t="s">
        <v>31</v>
      </c>
      <c r="P14" s="7" t="s">
        <v>32</v>
      </c>
      <c r="Q14" s="7" t="s">
        <v>33</v>
      </c>
      <c r="R14" s="7" t="s">
        <v>34</v>
      </c>
      <c r="S14" s="7" t="s">
        <v>35</v>
      </c>
      <c r="T14" s="7" t="s">
        <v>36</v>
      </c>
      <c r="U14" s="7" t="s">
        <v>37</v>
      </c>
      <c r="V14" s="7" t="s">
        <v>38</v>
      </c>
      <c r="W14" s="7" t="s">
        <v>39</v>
      </c>
      <c r="X14" s="7" t="s">
        <v>40</v>
      </c>
      <c r="Y14" s="17">
        <f t="shared" si="0"/>
        <v>12533.333333333334</v>
      </c>
      <c r="Z14" s="1"/>
      <c r="AA14" s="1"/>
    </row>
    <row r="15" spans="1:27" ht="52.5" customHeight="1" x14ac:dyDescent="0.25">
      <c r="A15" s="5" t="s">
        <v>59</v>
      </c>
      <c r="B15" s="18" t="s">
        <v>60</v>
      </c>
      <c r="C15" s="18"/>
      <c r="D15" s="5" t="s">
        <v>48</v>
      </c>
      <c r="E15" s="16">
        <v>447411.68</v>
      </c>
      <c r="F15" s="7">
        <v>506504.26</v>
      </c>
      <c r="G15" s="7">
        <v>487344.53</v>
      </c>
      <c r="H15" s="7" t="s">
        <v>24</v>
      </c>
      <c r="I15" s="7" t="s">
        <v>25</v>
      </c>
      <c r="J15" s="7" t="s">
        <v>26</v>
      </c>
      <c r="K15" s="7" t="s">
        <v>27</v>
      </c>
      <c r="L15" s="7" t="s">
        <v>28</v>
      </c>
      <c r="M15" s="7" t="s">
        <v>29</v>
      </c>
      <c r="N15" s="7" t="s">
        <v>30</v>
      </c>
      <c r="O15" s="7" t="s">
        <v>31</v>
      </c>
      <c r="P15" s="7" t="s">
        <v>32</v>
      </c>
      <c r="Q15" s="7" t="s">
        <v>33</v>
      </c>
      <c r="R15" s="7" t="s">
        <v>34</v>
      </c>
      <c r="S15" s="7" t="s">
        <v>35</v>
      </c>
      <c r="T15" s="7" t="s">
        <v>36</v>
      </c>
      <c r="U15" s="7" t="s">
        <v>37</v>
      </c>
      <c r="V15" s="7" t="s">
        <v>38</v>
      </c>
      <c r="W15" s="7" t="s">
        <v>39</v>
      </c>
      <c r="X15" s="7" t="s">
        <v>40</v>
      </c>
      <c r="Y15" s="17">
        <f t="shared" si="0"/>
        <v>480420.15666666668</v>
      </c>
      <c r="Z15" s="1"/>
      <c r="AA15" s="1"/>
    </row>
    <row r="16" spans="1:27" ht="52.5" customHeight="1" x14ac:dyDescent="0.25">
      <c r="A16" s="5" t="s">
        <v>62</v>
      </c>
      <c r="B16" s="18" t="s">
        <v>63</v>
      </c>
      <c r="C16" s="18"/>
      <c r="D16" s="5" t="s">
        <v>48</v>
      </c>
      <c r="E16" s="7">
        <v>2498.1</v>
      </c>
      <c r="F16" s="7">
        <v>2498.0500000000002</v>
      </c>
      <c r="G16" s="7">
        <v>2615.4</v>
      </c>
      <c r="H16" s="7" t="s">
        <v>24</v>
      </c>
      <c r="I16" s="7" t="s">
        <v>25</v>
      </c>
      <c r="J16" s="7" t="s">
        <v>26</v>
      </c>
      <c r="K16" s="7" t="s">
        <v>27</v>
      </c>
      <c r="L16" s="7" t="s">
        <v>28</v>
      </c>
      <c r="M16" s="7" t="s">
        <v>29</v>
      </c>
      <c r="N16" s="7" t="s">
        <v>30</v>
      </c>
      <c r="O16" s="7" t="s">
        <v>31</v>
      </c>
      <c r="P16" s="7" t="s">
        <v>32</v>
      </c>
      <c r="Q16" s="7" t="s">
        <v>33</v>
      </c>
      <c r="R16" s="7" t="s">
        <v>34</v>
      </c>
      <c r="S16" s="7" t="s">
        <v>35</v>
      </c>
      <c r="T16" s="7" t="s">
        <v>36</v>
      </c>
      <c r="U16" s="7" t="s">
        <v>37</v>
      </c>
      <c r="V16" s="7" t="s">
        <v>38</v>
      </c>
      <c r="W16" s="7" t="s">
        <v>39</v>
      </c>
      <c r="X16" s="7" t="s">
        <v>40</v>
      </c>
      <c r="Y16" s="17">
        <f t="shared" si="0"/>
        <v>2537.1833333333329</v>
      </c>
      <c r="Z16" s="1"/>
      <c r="AA16" s="1"/>
    </row>
    <row r="17" spans="1:27" ht="52.5" customHeight="1" x14ac:dyDescent="0.25">
      <c r="A17" s="5" t="s">
        <v>65</v>
      </c>
      <c r="B17" s="18" t="s">
        <v>66</v>
      </c>
      <c r="C17" s="18"/>
      <c r="D17" s="5" t="s">
        <v>48</v>
      </c>
      <c r="E17" s="7">
        <v>11405.34</v>
      </c>
      <c r="F17" s="7">
        <v>11875.63</v>
      </c>
      <c r="G17" s="7">
        <v>12445.89</v>
      </c>
      <c r="H17" s="7" t="s">
        <v>24</v>
      </c>
      <c r="I17" s="7" t="s">
        <v>25</v>
      </c>
      <c r="J17" s="7" t="s">
        <v>26</v>
      </c>
      <c r="K17" s="7" t="s">
        <v>27</v>
      </c>
      <c r="L17" s="7" t="s">
        <v>28</v>
      </c>
      <c r="M17" s="7" t="s">
        <v>29</v>
      </c>
      <c r="N17" s="7" t="s">
        <v>30</v>
      </c>
      <c r="O17" s="7" t="s">
        <v>31</v>
      </c>
      <c r="P17" s="7" t="s">
        <v>32</v>
      </c>
      <c r="Q17" s="7" t="s">
        <v>33</v>
      </c>
      <c r="R17" s="7" t="s">
        <v>34</v>
      </c>
      <c r="S17" s="7" t="s">
        <v>35</v>
      </c>
      <c r="T17" s="7" t="s">
        <v>36</v>
      </c>
      <c r="U17" s="7" t="s">
        <v>37</v>
      </c>
      <c r="V17" s="7" t="s">
        <v>38</v>
      </c>
      <c r="W17" s="7" t="s">
        <v>39</v>
      </c>
      <c r="X17" s="7" t="s">
        <v>40</v>
      </c>
      <c r="Y17" s="17">
        <f t="shared" si="0"/>
        <v>11908.953333333333</v>
      </c>
      <c r="Z17" s="1"/>
      <c r="AA17" s="1"/>
    </row>
    <row r="18" spans="1:27" ht="52.5" customHeight="1" x14ac:dyDescent="0.25">
      <c r="A18" s="5" t="s">
        <v>68</v>
      </c>
      <c r="B18" s="18" t="s">
        <v>69</v>
      </c>
      <c r="C18" s="18"/>
      <c r="D18" s="5" t="s">
        <v>48</v>
      </c>
      <c r="E18" s="7">
        <v>209.1</v>
      </c>
      <c r="F18" s="7">
        <v>222.39</v>
      </c>
      <c r="G18" s="7">
        <v>236.3</v>
      </c>
      <c r="H18" s="7" t="s">
        <v>24</v>
      </c>
      <c r="I18" s="7" t="s">
        <v>25</v>
      </c>
      <c r="J18" s="7" t="s">
        <v>26</v>
      </c>
      <c r="K18" s="7" t="s">
        <v>27</v>
      </c>
      <c r="L18" s="7" t="s">
        <v>28</v>
      </c>
      <c r="M18" s="7" t="s">
        <v>29</v>
      </c>
      <c r="N18" s="7" t="s">
        <v>30</v>
      </c>
      <c r="O18" s="7" t="s">
        <v>31</v>
      </c>
      <c r="P18" s="7" t="s">
        <v>32</v>
      </c>
      <c r="Q18" s="7" t="s">
        <v>33</v>
      </c>
      <c r="R18" s="7" t="s">
        <v>34</v>
      </c>
      <c r="S18" s="7" t="s">
        <v>35</v>
      </c>
      <c r="T18" s="7" t="s">
        <v>36</v>
      </c>
      <c r="U18" s="7" t="s">
        <v>37</v>
      </c>
      <c r="V18" s="7" t="s">
        <v>38</v>
      </c>
      <c r="W18" s="7" t="s">
        <v>39</v>
      </c>
      <c r="X18" s="7" t="s">
        <v>40</v>
      </c>
      <c r="Y18" s="17">
        <f t="shared" si="0"/>
        <v>222.59666666666666</v>
      </c>
      <c r="Z18" s="1"/>
      <c r="AA18" s="1"/>
    </row>
    <row r="19" spans="1:27" ht="52.5" customHeight="1" x14ac:dyDescent="0.25">
      <c r="A19" s="5" t="s">
        <v>71</v>
      </c>
      <c r="B19" s="18" t="s">
        <v>72</v>
      </c>
      <c r="C19" s="18"/>
      <c r="D19" s="5" t="s">
        <v>48</v>
      </c>
      <c r="E19" s="7">
        <v>221.53</v>
      </c>
      <c r="F19" s="7">
        <v>230.42</v>
      </c>
      <c r="G19" s="7">
        <v>243.7</v>
      </c>
      <c r="H19" s="7" t="s">
        <v>24</v>
      </c>
      <c r="I19" s="7" t="s">
        <v>25</v>
      </c>
      <c r="J19" s="7" t="s">
        <v>26</v>
      </c>
      <c r="K19" s="7" t="s">
        <v>27</v>
      </c>
      <c r="L19" s="7" t="s">
        <v>28</v>
      </c>
      <c r="M19" s="7" t="s">
        <v>29</v>
      </c>
      <c r="N19" s="7" t="s">
        <v>30</v>
      </c>
      <c r="O19" s="7" t="s">
        <v>31</v>
      </c>
      <c r="P19" s="7" t="s">
        <v>32</v>
      </c>
      <c r="Q19" s="7" t="s">
        <v>33</v>
      </c>
      <c r="R19" s="7" t="s">
        <v>34</v>
      </c>
      <c r="S19" s="7" t="s">
        <v>35</v>
      </c>
      <c r="T19" s="7" t="s">
        <v>36</v>
      </c>
      <c r="U19" s="7" t="s">
        <v>37</v>
      </c>
      <c r="V19" s="7" t="s">
        <v>38</v>
      </c>
      <c r="W19" s="7" t="s">
        <v>39</v>
      </c>
      <c r="X19" s="7" t="s">
        <v>40</v>
      </c>
      <c r="Y19" s="17">
        <f t="shared" si="0"/>
        <v>231.88333333333333</v>
      </c>
      <c r="Z19" s="1"/>
      <c r="AA19" s="1"/>
    </row>
    <row r="20" spans="1:27" ht="52.5" customHeight="1" x14ac:dyDescent="0.25">
      <c r="A20" s="5" t="s">
        <v>74</v>
      </c>
      <c r="B20" s="18" t="s">
        <v>75</v>
      </c>
      <c r="C20" s="18"/>
      <c r="D20" s="5" t="s">
        <v>48</v>
      </c>
      <c r="E20" s="7">
        <v>198.25</v>
      </c>
      <c r="F20" s="7">
        <v>218</v>
      </c>
      <c r="G20" s="7">
        <v>237.9</v>
      </c>
      <c r="H20" s="7" t="s">
        <v>24</v>
      </c>
      <c r="I20" s="7" t="s">
        <v>25</v>
      </c>
      <c r="J20" s="7" t="s">
        <v>26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31</v>
      </c>
      <c r="P20" s="7" t="s">
        <v>32</v>
      </c>
      <c r="Q20" s="7" t="s">
        <v>33</v>
      </c>
      <c r="R20" s="7" t="s">
        <v>34</v>
      </c>
      <c r="S20" s="7" t="s">
        <v>35</v>
      </c>
      <c r="T20" s="7" t="s">
        <v>36</v>
      </c>
      <c r="U20" s="7" t="s">
        <v>37</v>
      </c>
      <c r="V20" s="7" t="s">
        <v>38</v>
      </c>
      <c r="W20" s="7" t="s">
        <v>39</v>
      </c>
      <c r="X20" s="7" t="s">
        <v>40</v>
      </c>
      <c r="Y20" s="17">
        <f t="shared" si="0"/>
        <v>218.04999999999998</v>
      </c>
      <c r="Z20" s="1"/>
      <c r="AA20" s="1"/>
    </row>
    <row r="21" spans="1:27" x14ac:dyDescent="0.25">
      <c r="A21" s="37" t="s">
        <v>41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17">
        <f>SUM(Y11:Y20)</f>
        <v>545075.10000000009</v>
      </c>
    </row>
    <row r="22" spans="1:27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7" x14ac:dyDescent="0.25">
      <c r="A23" s="22" t="s">
        <v>80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7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7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7" ht="15.75" thickBot="1" x14ac:dyDescent="0.3">
      <c r="A26" s="2"/>
      <c r="B26" s="2"/>
      <c r="C26" s="2"/>
      <c r="D26" s="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7" ht="15.75" thickBot="1" x14ac:dyDescent="0.3">
      <c r="A27" s="24" t="s">
        <v>42</v>
      </c>
      <c r="B27" s="25"/>
      <c r="C27" s="25"/>
      <c r="D27" s="9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7" x14ac:dyDescent="0.25">
      <c r="A28" s="26"/>
      <c r="B28" s="27"/>
      <c r="C28" s="27"/>
      <c r="D28" s="10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7" ht="15.75" thickBot="1" x14ac:dyDescent="0.3">
      <c r="A29" s="28" t="s">
        <v>43</v>
      </c>
      <c r="B29" s="29"/>
      <c r="C29" s="29"/>
      <c r="D29" s="1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7" x14ac:dyDescent="0.25">
      <c r="A30" s="30" t="s">
        <v>44</v>
      </c>
      <c r="B30" s="31"/>
      <c r="C30" s="31"/>
      <c r="D30" s="1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7" ht="16.5" thickBot="1" x14ac:dyDescent="0.3">
      <c r="A31" s="19" t="s">
        <v>45</v>
      </c>
      <c r="B31" s="20"/>
      <c r="C31" s="20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/>
    </row>
    <row r="32" spans="1:27" ht="15.75" x14ac:dyDescent="0.25">
      <c r="A32" s="8"/>
      <c r="B32" s="8"/>
      <c r="C32" s="8"/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/>
    </row>
    <row r="33" spans="1:1" ht="15.75" x14ac:dyDescent="0.25">
      <c r="A33" s="15" t="s">
        <v>0</v>
      </c>
    </row>
  </sheetData>
  <mergeCells count="29">
    <mergeCell ref="A3:Y3"/>
    <mergeCell ref="A6:B6"/>
    <mergeCell ref="C6:Y6"/>
    <mergeCell ref="A7:B7"/>
    <mergeCell ref="C7:Y7"/>
    <mergeCell ref="A8:Y8"/>
    <mergeCell ref="B11:C11"/>
    <mergeCell ref="D9:D10"/>
    <mergeCell ref="A9:A10"/>
    <mergeCell ref="B9:C10"/>
    <mergeCell ref="A21:X21"/>
    <mergeCell ref="A28:C28"/>
    <mergeCell ref="A29:C29"/>
    <mergeCell ref="A30:C30"/>
    <mergeCell ref="A31:C31"/>
    <mergeCell ref="A22:Y22"/>
    <mergeCell ref="A23:Y23"/>
    <mergeCell ref="A24:Y24"/>
    <mergeCell ref="A25:Y25"/>
    <mergeCell ref="A27:C27"/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</mergeCells>
  <pageMargins left="0.24027777777777801" right="0.24027777777777801" top="0.05" bottom="0.209722222222222" header="0.51180555555555496" footer="0.51180555555555496"/>
  <pageSetup paperSize="9" scale="98" fitToHeight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:C10"/>
    </sheetView>
  </sheetViews>
  <sheetFormatPr defaultRowHeight="15" x14ac:dyDescent="0.25"/>
  <sheetData>
    <row r="1" spans="1:3" x14ac:dyDescent="0.25">
      <c r="A1" s="7" t="s">
        <v>49</v>
      </c>
      <c r="B1">
        <v>1.2</v>
      </c>
      <c r="C1">
        <f>A1/B1</f>
        <v>11550</v>
      </c>
    </row>
    <row r="2" spans="1:3" x14ac:dyDescent="0.25">
      <c r="A2" s="7" t="s">
        <v>52</v>
      </c>
      <c r="B2">
        <v>1.2</v>
      </c>
      <c r="C2">
        <f t="shared" ref="C2:C10" si="0">A2/B2</f>
        <v>12650</v>
      </c>
    </row>
    <row r="3" spans="1:3" x14ac:dyDescent="0.25">
      <c r="A3" s="7" t="s">
        <v>55</v>
      </c>
      <c r="B3">
        <v>1.2</v>
      </c>
      <c r="C3">
        <f t="shared" si="0"/>
        <v>11300</v>
      </c>
    </row>
    <row r="4" spans="1:3" x14ac:dyDescent="0.25">
      <c r="A4" s="7" t="s">
        <v>58</v>
      </c>
      <c r="B4">
        <v>1.2</v>
      </c>
      <c r="C4">
        <f t="shared" si="0"/>
        <v>11900</v>
      </c>
    </row>
    <row r="5" spans="1:3" x14ac:dyDescent="0.25">
      <c r="A5" s="7" t="s">
        <v>61</v>
      </c>
      <c r="B5">
        <v>1.2</v>
      </c>
      <c r="C5">
        <f t="shared" si="0"/>
        <v>447411.68333333335</v>
      </c>
    </row>
    <row r="6" spans="1:3" x14ac:dyDescent="0.25">
      <c r="A6" s="7" t="s">
        <v>64</v>
      </c>
      <c r="B6">
        <v>1.2</v>
      </c>
      <c r="C6">
        <f t="shared" si="0"/>
        <v>2498.1</v>
      </c>
    </row>
    <row r="7" spans="1:3" x14ac:dyDescent="0.25">
      <c r="A7" s="7" t="s">
        <v>67</v>
      </c>
      <c r="B7">
        <v>1.2</v>
      </c>
      <c r="C7">
        <f t="shared" si="0"/>
        <v>11405.341666666667</v>
      </c>
    </row>
    <row r="8" spans="1:3" x14ac:dyDescent="0.25">
      <c r="A8" s="7" t="s">
        <v>70</v>
      </c>
      <c r="B8">
        <v>1.2</v>
      </c>
      <c r="C8">
        <f t="shared" si="0"/>
        <v>209.1</v>
      </c>
    </row>
    <row r="9" spans="1:3" x14ac:dyDescent="0.25">
      <c r="A9" s="7" t="s">
        <v>73</v>
      </c>
      <c r="B9">
        <v>1.2</v>
      </c>
      <c r="C9">
        <f t="shared" si="0"/>
        <v>221.53333333333333</v>
      </c>
    </row>
    <row r="10" spans="1:3" x14ac:dyDescent="0.25">
      <c r="A10" s="7" t="s">
        <v>76</v>
      </c>
      <c r="B10">
        <v>1.2</v>
      </c>
      <c r="C10">
        <f t="shared" si="0"/>
        <v>198.25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BUH4</cp:lastModifiedBy>
  <cp:revision>7</cp:revision>
  <cp:lastPrinted>2014-05-23T17:45:00Z</cp:lastPrinted>
  <dcterms:created xsi:type="dcterms:W3CDTF">2014-01-17T11:35:00Z</dcterms:created>
  <dcterms:modified xsi:type="dcterms:W3CDTF">2024-02-01T07:53:56Z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