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24\АТП\Поставка Пропана\"/>
    </mc:Choice>
  </mc:AlternateContent>
  <bookViews>
    <workbookView xWindow="0" yWindow="0" windowWidth="11235" windowHeight="10185"/>
  </bookViews>
  <sheets>
    <sheet name="Лист1" sheetId="1" r:id="rId1"/>
  </sheets>
  <definedNames>
    <definedName name="_xlnm.Print_Area" localSheetId="0">Лист1!$A$1:$M$12</definedName>
  </definedNames>
  <calcPr calcId="162913"/>
</workbook>
</file>

<file path=xl/calcChain.xml><?xml version="1.0" encoding="utf-8"?>
<calcChain xmlns="http://schemas.openxmlformats.org/spreadsheetml/2006/main">
  <c r="K6" i="1" l="1"/>
  <c r="J6" i="1"/>
  <c r="M6" i="1" s="1"/>
  <c r="M7" i="1" s="1"/>
  <c r="L6" i="1" l="1"/>
</calcChain>
</file>

<file path=xl/sharedStrings.xml><?xml version="1.0" encoding="utf-8"?>
<sst xmlns="http://schemas.openxmlformats.org/spreadsheetml/2006/main" count="25" uniqueCount="25">
  <si>
    <t>№</t>
  </si>
  <si>
    <t>Наименование предмета контракта</t>
  </si>
  <si>
    <t>Существенные условия исполнения контракта</t>
  </si>
  <si>
    <t>Ед. изм</t>
  </si>
  <si>
    <t>Кол-во</t>
  </si>
  <si>
    <t>Коммерческие предложения, данные реестра контрактов (руб./ед.изм.)</t>
  </si>
  <si>
    <t>Однородность совокупности значений выявленных цен, используемых в расчете Н(М)ЦК</t>
  </si>
  <si>
    <t>Н(М)ЦК определяемая методом сопоставимых рыночных цен (анализа рынка)</t>
  </si>
  <si>
    <t>Коммерческое предложение Исполнитель №1</t>
  </si>
  <si>
    <t>Коммерческое предложение Исполнитель №2</t>
  </si>
  <si>
    <t>Коммерческое предложение Исполнитель №3</t>
  </si>
  <si>
    <t>Применяемый коэффициент</t>
  </si>
  <si>
    <r>
      <rPr>
        <b/>
        <sz val="10"/>
        <color indexed="8"/>
        <rFont val="Times New Roman"/>
        <family val="1"/>
        <charset val="204"/>
      </rPr>
      <t xml:space="preserve">Средняя арифметическая цена за единицу, рублей                      </t>
    </r>
    <r>
      <rPr>
        <sz val="10"/>
        <color indexed="8"/>
        <rFont val="Times New Roman"/>
        <family val="1"/>
        <charset val="204"/>
      </rPr>
      <t xml:space="preserve"> &lt;</t>
    </r>
    <r>
      <rPr>
        <i/>
        <sz val="10"/>
        <color indexed="8"/>
        <rFont val="Times New Roman"/>
        <family val="1"/>
        <charset val="204"/>
      </rPr>
      <t>ц</t>
    </r>
    <r>
      <rPr>
        <sz val="10"/>
        <color indexed="8"/>
        <rFont val="Times New Roman"/>
        <family val="1"/>
        <charset val="204"/>
      </rPr>
      <t>&gt;</t>
    </r>
    <r>
      <rPr>
        <i/>
        <sz val="10"/>
        <color indexed="8"/>
        <rFont val="Times New Roman"/>
        <family val="1"/>
        <charset val="204"/>
      </rPr>
      <t xml:space="preserve">  = </t>
    </r>
    <r>
      <rPr>
        <sz val="12"/>
        <color indexed="8"/>
        <rFont val="Calibri"/>
        <family val="2"/>
        <charset val="204"/>
      </rPr>
      <t>Σ</t>
    </r>
    <r>
      <rPr>
        <i/>
        <sz val="10"/>
        <color indexed="8"/>
        <rFont val="Times New Roman"/>
        <family val="1"/>
        <charset val="204"/>
      </rPr>
      <t>ц</t>
    </r>
    <r>
      <rPr>
        <i/>
        <vertAlign val="subscript"/>
        <sz val="10"/>
        <color indexed="8"/>
        <rFont val="Times New Roman"/>
        <family val="1"/>
        <charset val="204"/>
      </rPr>
      <t>i</t>
    </r>
    <r>
      <rPr>
        <i/>
        <sz val="10"/>
        <color indexed="8"/>
        <rFont val="Times New Roman"/>
        <family val="1"/>
        <charset val="204"/>
      </rPr>
      <t>/n</t>
    </r>
  </si>
  <si>
    <t>Среднее квадратичное отклонение, рублей</t>
  </si>
  <si>
    <r>
      <rPr>
        <b/>
        <sz val="10"/>
        <color indexed="8"/>
        <rFont val="Times New Roman"/>
        <family val="1"/>
        <charset val="204"/>
      </rPr>
      <t xml:space="preserve">коэффициент вариации цен V, (%)           </t>
    </r>
    <r>
      <rPr>
        <i/>
        <sz val="10"/>
        <color indexed="8"/>
        <rFont val="Times New Roman"/>
        <family val="1"/>
        <charset val="204"/>
      </rPr>
      <t xml:space="preserve">         </t>
    </r>
  </si>
  <si>
    <t>В результате проведенного расчета Н(М)ЦК составила:</t>
  </si>
  <si>
    <r>
      <rPr>
        <sz val="10"/>
        <color indexed="8"/>
        <rFont val="Times New Roman"/>
        <family val="1"/>
        <charset val="204"/>
      </rPr>
      <t>Среднее значение цены за единицу товара по каждому наименованию товара определили по формуле, приведенной в столбце 10 таблицы, где:  
ц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 xml:space="preserve">  - цена единицы товара, работы, услуги, указанная в источнике с номером i;
n – количество значений, используемых в расчете;
∑цi  - сумма значений используемых в расчете; 
&lt;ц&gt;– средняя арифметическая величина цены единицы товара, работы, услуги.
</t>
    </r>
  </si>
  <si>
    <t>Совокупность значений, используемых в расчете, при определении Н(М)ЦК  считается неоднородной, если коэффициент вариации цены превышает 33%. Как видно из таблицы совокупность значений, используемых в расчете однородна, что удовлетворяет условиям.</t>
  </si>
  <si>
    <t>л</t>
  </si>
  <si>
    <r>
      <rPr>
        <b/>
        <sz val="10"/>
        <color indexed="8"/>
        <rFont val="Times New Roman"/>
        <family val="1"/>
        <charset val="204"/>
      </rPr>
      <t>ГСМ рублей</t>
    </r>
    <r>
      <rPr>
        <sz val="10"/>
        <color indexed="8"/>
        <rFont val="Times New Roman"/>
        <family val="1"/>
        <charset val="204"/>
      </rPr>
      <t xml:space="preserve">                  </t>
    </r>
  </si>
  <si>
    <t>В целях определения однородности совокупности значений выявленных цен, используемых в расчете Н(М)ЦК определили коэффициент вариации по формуле,  где: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 - коэффициент вариации цены;
σ – среднее квадратичное отклонение;
&lt;ц&gt;– средняя арифметическая величина цены единицы товара, работы, услуги.</t>
  </si>
  <si>
    <t>При расчете коэффициента вариации определили среднее квадратическое отклонение по формуле,  где:  
цi  - цена единицы товара, работы, услуги, указанная в источнике с номером i;
n – количество значений, используемых в расчете;
&lt;ц&gt;– средняя арифметическая величина цены единицы товара, работы, услуги.</t>
  </si>
  <si>
    <r>
      <t>Расчет  ГСМ проведен методом сопоставимых рыночных цен (анализа рынка), которая  определяется по формуле, приведенной в столбце 13 таблицы, где:
ГСМ</t>
    </r>
    <r>
      <rPr>
        <vertAlign val="superscript"/>
        <sz val="10"/>
        <color indexed="8"/>
        <rFont val="Times New Roman"/>
        <family val="1"/>
        <charset val="204"/>
      </rPr>
      <t>рын</t>
    </r>
    <r>
      <rPr>
        <sz val="10"/>
        <color indexed="8"/>
        <rFont val="Times New Roman"/>
        <family val="1"/>
        <charset val="204"/>
      </rPr>
      <t xml:space="preserve"> - Н(М)ЦК,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ц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 xml:space="preserve">  - 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товаров.
</t>
    </r>
  </si>
  <si>
    <t>Газ сжиженный</t>
  </si>
  <si>
    <t xml:space="preserve">Обоснование начальной (максимальной) цены пропана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</si>
</sst>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1" x14ac:knownFonts="1">
    <font>
      <sz val="11"/>
      <color theme="1"/>
      <name val="Calibri"/>
      <charset val="204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i/>
      <vertAlign val="subscript"/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3" xfId="0" applyFont="1" applyFill="1" applyBorder="1" applyAlignment="1">
      <alignment horizontal="left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3</xdr:row>
      <xdr:rowOff>819150</xdr:rowOff>
    </xdr:from>
    <xdr:to>
      <xdr:col>12</xdr:col>
      <xdr:colOff>9525</xdr:colOff>
      <xdr:row>3</xdr:row>
      <xdr:rowOff>1143000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37470" y="2348865"/>
          <a:ext cx="110744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38100</xdr:colOff>
      <xdr:row>3</xdr:row>
      <xdr:rowOff>638175</xdr:rowOff>
    </xdr:from>
    <xdr:to>
      <xdr:col>10</xdr:col>
      <xdr:colOff>1085850</xdr:colOff>
      <xdr:row>3</xdr:row>
      <xdr:rowOff>1143000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8943975" y="2167890"/>
          <a:ext cx="10477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76200</xdr:colOff>
      <xdr:row>3</xdr:row>
      <xdr:rowOff>800100</xdr:rowOff>
    </xdr:from>
    <xdr:to>
      <xdr:col>12</xdr:col>
      <xdr:colOff>1314450</xdr:colOff>
      <xdr:row>3</xdr:row>
      <xdr:rowOff>1143000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1411585" y="2329815"/>
          <a:ext cx="12382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view="pageBreakPreview" zoomScaleNormal="100" zoomScaleSheetLayoutView="100" workbookViewId="0">
      <selection activeCell="A2" sqref="A2:M2"/>
    </sheetView>
  </sheetViews>
  <sheetFormatPr defaultColWidth="9" defaultRowHeight="15" x14ac:dyDescent="0.25"/>
  <cols>
    <col min="1" max="1" width="4.42578125" customWidth="1"/>
    <col min="2" max="2" width="38.28515625" customWidth="1"/>
    <col min="6" max="8" width="11.5703125" customWidth="1"/>
    <col min="9" max="9" width="11.42578125" customWidth="1"/>
    <col min="10" max="10" width="14" customWidth="1"/>
    <col min="11" max="11" width="19" customWidth="1"/>
    <col min="12" max="12" width="16.42578125" customWidth="1"/>
    <col min="13" max="13" width="32.28515625" customWidth="1"/>
  </cols>
  <sheetData>
    <row r="1" spans="1:13" ht="15.7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6" customHeight="1" x14ac:dyDescent="0.25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89.25" customHeight="1" x14ac:dyDescent="0.25">
      <c r="A3" s="23" t="s">
        <v>0</v>
      </c>
      <c r="B3" s="23" t="s">
        <v>1</v>
      </c>
      <c r="C3" s="24" t="s">
        <v>2</v>
      </c>
      <c r="D3" s="24" t="s">
        <v>3</v>
      </c>
      <c r="E3" s="24" t="s">
        <v>4</v>
      </c>
      <c r="F3" s="18" t="s">
        <v>5</v>
      </c>
      <c r="G3" s="19"/>
      <c r="H3" s="19"/>
      <c r="I3" s="20"/>
      <c r="J3" s="21" t="s">
        <v>6</v>
      </c>
      <c r="K3" s="21"/>
      <c r="L3" s="21"/>
      <c r="M3" s="10" t="s">
        <v>7</v>
      </c>
    </row>
    <row r="4" spans="1:13" ht="90" customHeight="1" x14ac:dyDescent="0.25">
      <c r="A4" s="24"/>
      <c r="B4" s="23"/>
      <c r="C4" s="25"/>
      <c r="D4" s="25"/>
      <c r="E4" s="25"/>
      <c r="F4" s="1" t="s">
        <v>8</v>
      </c>
      <c r="G4" s="1" t="s">
        <v>9</v>
      </c>
      <c r="H4" s="1" t="s">
        <v>10</v>
      </c>
      <c r="I4" s="11" t="s">
        <v>11</v>
      </c>
      <c r="J4" s="10" t="s">
        <v>12</v>
      </c>
      <c r="K4" s="10" t="s">
        <v>13</v>
      </c>
      <c r="L4" s="10" t="s">
        <v>14</v>
      </c>
      <c r="M4" s="12" t="s">
        <v>19</v>
      </c>
    </row>
    <row r="5" spans="1:13" x14ac:dyDescent="0.25">
      <c r="A5" s="2">
        <v>1</v>
      </c>
      <c r="B5" s="2">
        <v>2</v>
      </c>
      <c r="C5" s="3">
        <v>3</v>
      </c>
      <c r="D5" s="3">
        <v>4</v>
      </c>
      <c r="E5" s="4">
        <v>5</v>
      </c>
      <c r="F5" s="2">
        <v>6</v>
      </c>
      <c r="G5" s="2">
        <v>7</v>
      </c>
      <c r="H5" s="2">
        <v>8</v>
      </c>
      <c r="I5" s="2">
        <v>9</v>
      </c>
      <c r="J5" s="5">
        <v>10</v>
      </c>
      <c r="K5" s="5">
        <v>11</v>
      </c>
      <c r="L5" s="5">
        <v>12</v>
      </c>
      <c r="M5" s="5">
        <v>13</v>
      </c>
    </row>
    <row r="6" spans="1:13" ht="40.5" customHeight="1" x14ac:dyDescent="0.25">
      <c r="A6" s="5">
        <v>1</v>
      </c>
      <c r="B6" s="6" t="s">
        <v>23</v>
      </c>
      <c r="C6" s="5"/>
      <c r="D6" s="5" t="s">
        <v>18</v>
      </c>
      <c r="E6" s="7">
        <v>30000</v>
      </c>
      <c r="F6" s="8">
        <v>23.32</v>
      </c>
      <c r="G6" s="8">
        <v>23.31</v>
      </c>
      <c r="H6" s="8">
        <v>23.32</v>
      </c>
      <c r="I6" s="5"/>
      <c r="J6" s="13">
        <f>ROUND(AVERAGE(F6:H6),2)</f>
        <v>23.32</v>
      </c>
      <c r="K6" s="13">
        <f>STDEV(F6:H6)</f>
        <v>5.77350269189716E-3</v>
      </c>
      <c r="L6" s="13">
        <f>K6/J6*100</f>
        <v>2.4757730239696227E-2</v>
      </c>
      <c r="M6" s="14">
        <f>J6*E6</f>
        <v>699600</v>
      </c>
    </row>
    <row r="7" spans="1:13" ht="22.5" customHeight="1" x14ac:dyDescent="0.25">
      <c r="A7" s="9"/>
      <c r="B7" s="22" t="s">
        <v>15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15">
        <f>SUM(M6:M6)</f>
        <v>699600</v>
      </c>
    </row>
    <row r="8" spans="1:13" ht="105.75" customHeight="1" x14ac:dyDescent="0.25">
      <c r="A8" s="9"/>
      <c r="B8" s="26" t="s">
        <v>22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81" customHeight="1" x14ac:dyDescent="0.25">
      <c r="A9" s="9"/>
      <c r="B9" s="26" t="s">
        <v>16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67.5" customHeight="1" x14ac:dyDescent="0.25">
      <c r="A10" s="9"/>
      <c r="B10" s="26" t="s">
        <v>20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75.75" customHeight="1" x14ac:dyDescent="0.25">
      <c r="A11" s="9"/>
      <c r="B11" s="26" t="s">
        <v>21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01.25" customHeight="1" x14ac:dyDescent="0.25">
      <c r="A12" s="9"/>
      <c r="B12" s="28" t="s">
        <v>17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</sheetData>
  <mergeCells count="15">
    <mergeCell ref="B8:M8"/>
    <mergeCell ref="B9:M9"/>
    <mergeCell ref="B10:M10"/>
    <mergeCell ref="B11:M11"/>
    <mergeCell ref="B12:M12"/>
    <mergeCell ref="A1:M1"/>
    <mergeCell ref="A2:M2"/>
    <mergeCell ref="F3:I3"/>
    <mergeCell ref="J3:L3"/>
    <mergeCell ref="B7:L7"/>
    <mergeCell ref="A3:A4"/>
    <mergeCell ref="B3:B4"/>
    <mergeCell ref="C3:C4"/>
    <mergeCell ref="D3:D4"/>
    <mergeCell ref="E3:E4"/>
  </mergeCells>
  <pageMargins left="0.69930555555555596" right="0.69930555555555596" top="0.75" bottom="0.75" header="0.3" footer="0.3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MZ_02</dc:creator>
  <cp:lastModifiedBy>User</cp:lastModifiedBy>
  <cp:lastPrinted>2022-09-15T05:41:36Z</cp:lastPrinted>
  <dcterms:created xsi:type="dcterms:W3CDTF">2017-08-01T08:43:00Z</dcterms:created>
  <dcterms:modified xsi:type="dcterms:W3CDTF">2024-03-11T09:39:46Z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