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2" sheetId="13" r:id="rId1"/>
  </sheets>
  <definedNames>
    <definedName name="_xlnm._FilterDatabase" localSheetId="0" hidden="1">Лист2!$A$7:$N$10</definedName>
    <definedName name="_xlnm.Print_Titles" localSheetId="0">Лист2!$1:$7</definedName>
    <definedName name="_xlnm.Print_Area" localSheetId="0">Лист2!$A$1:$N$16</definedName>
  </definedNames>
  <calcPr calcId="144525"/>
</workbook>
</file>

<file path=xl/sharedStrings.xml><?xml version="1.0" encoding="utf-8"?>
<sst xmlns="http://schemas.openxmlformats.org/spreadsheetml/2006/main" count="18" uniqueCount="18">
  <si>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3</t>
  </si>
  <si>
    <t>Обоснование начальной (максимальной) цены договора на поставку интерактивной панели
Настоящее обоснование начальной максимальной цены договора разработано в соответствии с Федеральным законом от 18.07.2011 N 223-ФЗ "О закупках товаров, работ, услуг отдельными видами юридических лиц" (далее – Федеральный закон от 18.07.2011 N 223-ФЗ), Гражданским кодексом РФ, Федеральным законом от 26.07.2006 № 135-ФЗ "О защите конкуренции" и Положением о закупках товаров, работ, услуг.</t>
  </si>
  <si>
    <t>№ п/п</t>
  </si>
  <si>
    <t>Наименование товаров, работ, услуг</t>
  </si>
  <si>
    <t>Коммерческое предложение 1</t>
  </si>
  <si>
    <t>Коммерческое предложение 2</t>
  </si>
  <si>
    <t>Коммерческое предложение 3</t>
  </si>
  <si>
    <t>Коммерческое предложение 4</t>
  </si>
  <si>
    <t>Коммерческое предложение 5</t>
  </si>
  <si>
    <t>Коммерческое предложение 6</t>
  </si>
  <si>
    <t>Коммерческое предложение 7</t>
  </si>
  <si>
    <t>за ед.</t>
  </si>
  <si>
    <t>кол-во</t>
  </si>
  <si>
    <t>коэф-т вариации, %</t>
  </si>
  <si>
    <t>НМЦК, руб.</t>
  </si>
  <si>
    <t>1</t>
  </si>
  <si>
    <t>Интерактивная панель EliteBoard LR-75UL2IB5 (или эквивалент)</t>
  </si>
  <si>
    <t>ИТОГО: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</si>
</sst>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31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1"/>
      <name val="Calibri"/>
      <charset val="204"/>
      <scheme val="minor"/>
    </font>
    <font>
      <sz val="12"/>
      <color rgb="FF000000"/>
      <name val="Times New Roman"/>
      <charset val="204"/>
    </font>
    <font>
      <sz val="8"/>
      <color rgb="FF000000"/>
      <name val="Times New Roman"/>
      <charset val="204"/>
    </font>
    <font>
      <sz val="10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Calibri"/>
      <charset val="204"/>
      <scheme val="minor"/>
    </font>
    <font>
      <b/>
      <sz val="10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 applyAlignment="0"/>
  </cellStyleXfs>
  <cellXfs count="44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left" wrapText="1"/>
    </xf>
    <xf numFmtId="180" fontId="0" fillId="0" borderId="0" xfId="0" applyNumberFormat="1" applyFill="1" applyAlignment="1">
      <alignment horizontal="center" vertical="center" wrapText="1"/>
    </xf>
    <xf numFmtId="180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80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80" fontId="6" fillId="0" borderId="7" xfId="0" applyNumberFormat="1" applyFont="1" applyFill="1" applyBorder="1" applyAlignment="1">
      <alignment horizontal="center" vertical="center" wrapText="1"/>
    </xf>
    <xf numFmtId="180" fontId="6" fillId="0" borderId="7" xfId="0" applyNumberFormat="1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180" fontId="0" fillId="0" borderId="0" xfId="0" applyNumberFormat="1" applyFill="1" applyBorder="1" applyAlignment="1">
      <alignment vertical="center" wrapText="1"/>
    </xf>
    <xf numFmtId="180" fontId="8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80" fontId="1" fillId="0" borderId="0" xfId="0" applyNumberFormat="1" applyFont="1" applyFill="1" applyAlignment="1">
      <alignment horizontal="center" wrapText="1"/>
    </xf>
    <xf numFmtId="180" fontId="0" fillId="0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wrapText="1"/>
    </xf>
    <xf numFmtId="0" fontId="7" fillId="3" borderId="9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80" fontId="9" fillId="0" borderId="0" xfId="0" applyNumberFormat="1" applyFont="1" applyBorder="1" applyAlignment="1">
      <alignment horizontal="center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solid">
          <bgColor rgb="FFFE8F86"/>
        </patternFill>
      </fill>
    </dxf>
  </dxfs>
  <tableStyles count="0" defaultTableStyle="TableStyleMedium2" defaultPivotStyle="PivotStyleLight16"/>
  <colors>
    <mruColors>
      <color rgb="00FF9B9B"/>
      <color rgb="00FE8F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view="pageBreakPreview" zoomScaleNormal="100" workbookViewId="0">
      <selection activeCell="J11" sqref="J11"/>
    </sheetView>
  </sheetViews>
  <sheetFormatPr defaultColWidth="9" defaultRowHeight="15"/>
  <cols>
    <col min="1" max="1" width="6.57142857142857" style="4" customWidth="1"/>
    <col min="2" max="2" width="46.7142857142857" style="5" customWidth="1"/>
    <col min="3" max="5" width="18" style="6" customWidth="1"/>
    <col min="6" max="9" width="18" style="6" hidden="1" customWidth="1"/>
    <col min="10" max="10" width="14.8571428571429" style="4" customWidth="1"/>
    <col min="11" max="11" width="11.2857142857143" style="3" customWidth="1"/>
    <col min="12" max="12" width="14" style="4" customWidth="1"/>
    <col min="13" max="13" width="8" style="4" customWidth="1"/>
    <col min="14" max="14" width="27.1428571428571" style="4" customWidth="1"/>
    <col min="15" max="15" width="18.1428571428571" style="7" customWidth="1"/>
    <col min="16" max="17" width="18.1428571428571" style="8" customWidth="1"/>
    <col min="18" max="16384" width="9.14285714285714" style="8"/>
  </cols>
  <sheetData>
    <row r="1" spans="1:14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67.5" customHeight="1" spans="1:14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ht="37.5" customHeight="1" spans="1:1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ht="37.5" customHeight="1" spans="1:1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="1" customFormat="1" ht="30" spans="1:15">
      <c r="A7" s="13" t="s">
        <v>2</v>
      </c>
      <c r="B7" s="14" t="s">
        <v>3</v>
      </c>
      <c r="C7" s="15" t="s">
        <v>4</v>
      </c>
      <c r="D7" s="15" t="s">
        <v>5</v>
      </c>
      <c r="E7" s="15" t="s">
        <v>6</v>
      </c>
      <c r="F7" s="15" t="s">
        <v>7</v>
      </c>
      <c r="G7" s="15" t="s">
        <v>8</v>
      </c>
      <c r="H7" s="15" t="s">
        <v>9</v>
      </c>
      <c r="I7" s="15" t="s">
        <v>10</v>
      </c>
      <c r="J7" s="13" t="s">
        <v>11</v>
      </c>
      <c r="K7" s="30" t="s">
        <v>12</v>
      </c>
      <c r="L7" s="31" t="s">
        <v>13</v>
      </c>
      <c r="M7" s="32"/>
      <c r="N7" s="13" t="s">
        <v>14</v>
      </c>
      <c r="O7" s="33"/>
    </row>
    <row r="8" s="1" customFormat="1" ht="31.5" spans="1:16">
      <c r="A8" s="16" t="s">
        <v>15</v>
      </c>
      <c r="B8" s="17" t="s">
        <v>16</v>
      </c>
      <c r="C8" s="18">
        <v>415000</v>
      </c>
      <c r="D8" s="18">
        <v>335750</v>
      </c>
      <c r="E8" s="19">
        <v>308850</v>
      </c>
      <c r="F8" s="20"/>
      <c r="G8" s="21"/>
      <c r="H8" s="21"/>
      <c r="I8" s="21"/>
      <c r="J8" s="34">
        <f t="shared" ref="J8" si="0">ROUND(AVERAGE(C8:I8),2)</f>
        <v>353200</v>
      </c>
      <c r="K8" s="35">
        <v>1</v>
      </c>
      <c r="L8" s="36">
        <f t="shared" ref="L8" si="1">ROUND(_xlfn.STDEV.S(C8:I8)/J8*100,2)</f>
        <v>15.62</v>
      </c>
      <c r="M8" s="37" t="str">
        <f t="shared" ref="M8" si="2">IF(L8&lt;33,"&lt;33","&gt;33")</f>
        <v>&lt;33</v>
      </c>
      <c r="N8" s="38">
        <f t="shared" ref="N8" si="3">(K8/(COUNT(C8:I8))*(C8+D8+E8+F8+G8+H8+I8))</f>
        <v>353200</v>
      </c>
      <c r="O8" s="33"/>
      <c r="P8" s="39"/>
    </row>
    <row r="9" ht="21.75" customHeight="1" spans="1:14">
      <c r="A9" s="22"/>
      <c r="B9" s="23"/>
      <c r="C9" s="23"/>
      <c r="D9" s="23"/>
      <c r="E9" s="23"/>
      <c r="F9" s="24"/>
      <c r="G9" s="24"/>
      <c r="H9" s="24"/>
      <c r="I9" s="24"/>
      <c r="J9" s="24"/>
      <c r="K9" s="23"/>
      <c r="L9" s="24"/>
      <c r="M9" s="40"/>
      <c r="N9" s="41" t="s">
        <v>17</v>
      </c>
    </row>
    <row r="10" s="2" customFormat="1" ht="21.75" customHeight="1" spans="1:1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42"/>
      <c r="N10" s="41">
        <f>SUM(N8:N8)</f>
        <v>353200</v>
      </c>
      <c r="O10" s="33"/>
    </row>
    <row r="11" spans="1:14">
      <c r="A11" s="22"/>
      <c r="B11" s="25"/>
      <c r="D11" s="26"/>
      <c r="E11" s="27"/>
      <c r="F11" s="27"/>
      <c r="G11" s="27"/>
      <c r="H11" s="27"/>
      <c r="I11" s="27"/>
      <c r="L11" s="6"/>
      <c r="N11" s="43"/>
    </row>
    <row r="12" s="3" customFormat="1" spans="1:17">
      <c r="A12" s="28"/>
      <c r="B12" s="5"/>
      <c r="C12" s="6"/>
      <c r="D12" s="6"/>
      <c r="E12" s="6"/>
      <c r="F12" s="6"/>
      <c r="G12" s="6"/>
      <c r="H12" s="6"/>
      <c r="I12" s="6"/>
      <c r="J12" s="4"/>
      <c r="L12" s="4"/>
      <c r="M12" s="4"/>
      <c r="N12" s="4"/>
      <c r="O12" s="7"/>
      <c r="P12" s="8"/>
      <c r="Q12" s="8"/>
    </row>
    <row r="13" s="3" customFormat="1" spans="1:17">
      <c r="A13" s="28"/>
      <c r="B13" s="5"/>
      <c r="C13" s="6"/>
      <c r="D13" s="6"/>
      <c r="E13" s="6"/>
      <c r="F13" s="6"/>
      <c r="G13" s="6"/>
      <c r="H13" s="6"/>
      <c r="I13" s="6"/>
      <c r="J13" s="4"/>
      <c r="L13" s="4"/>
      <c r="M13" s="4"/>
      <c r="N13" s="4"/>
      <c r="O13" s="7"/>
      <c r="P13" s="8"/>
      <c r="Q13" s="8"/>
    </row>
    <row r="14" s="3" customFormat="1" spans="1:17">
      <c r="A14" s="29"/>
      <c r="B14" s="5"/>
      <c r="C14" s="6"/>
      <c r="D14" s="6"/>
      <c r="E14" s="6"/>
      <c r="F14" s="6"/>
      <c r="G14" s="6"/>
      <c r="H14" s="6"/>
      <c r="I14" s="6"/>
      <c r="J14" s="4"/>
      <c r="L14" s="4"/>
      <c r="M14" s="4"/>
      <c r="N14" s="4"/>
      <c r="O14" s="7"/>
      <c r="P14" s="8"/>
      <c r="Q14" s="8"/>
    </row>
    <row r="15" s="3" customFormat="1" spans="1:17">
      <c r="A15" s="4"/>
      <c r="B15" s="5"/>
      <c r="C15" s="6"/>
      <c r="D15" s="6"/>
      <c r="E15" s="6"/>
      <c r="F15" s="6"/>
      <c r="G15" s="6"/>
      <c r="H15" s="6"/>
      <c r="I15" s="6"/>
      <c r="J15" s="6"/>
      <c r="L15" s="4"/>
      <c r="M15" s="4"/>
      <c r="N15" s="4"/>
      <c r="O15" s="7"/>
      <c r="P15" s="8"/>
      <c r="Q15" s="8"/>
    </row>
    <row r="16" s="3" customFormat="1" spans="1:17">
      <c r="A16" s="4"/>
      <c r="B16" s="5"/>
      <c r="C16" s="6"/>
      <c r="D16" s="6"/>
      <c r="E16" s="6"/>
      <c r="F16" s="6"/>
      <c r="G16" s="6"/>
      <c r="H16" s="6"/>
      <c r="I16" s="6"/>
      <c r="J16" s="4"/>
      <c r="L16" s="4"/>
      <c r="M16" s="4"/>
      <c r="N16" s="4"/>
      <c r="O16" s="7"/>
      <c r="P16" s="8"/>
      <c r="Q16" s="8"/>
    </row>
    <row r="17" s="3" customFormat="1" spans="1:17">
      <c r="A17" s="4"/>
      <c r="B17" s="5"/>
      <c r="C17" s="6"/>
      <c r="D17" s="6"/>
      <c r="E17" s="6"/>
      <c r="F17" s="6"/>
      <c r="G17" s="6"/>
      <c r="H17" s="6"/>
      <c r="I17" s="6"/>
      <c r="J17" s="4"/>
      <c r="L17" s="4"/>
      <c r="M17" s="4"/>
      <c r="N17" s="4"/>
      <c r="O17" s="7"/>
      <c r="P17" s="8"/>
      <c r="Q17" s="8"/>
    </row>
    <row r="18" s="3" customFormat="1" spans="1:17">
      <c r="A18" s="4"/>
      <c r="B18" s="5"/>
      <c r="C18" s="6"/>
      <c r="D18" s="6"/>
      <c r="E18" s="6"/>
      <c r="F18" s="6"/>
      <c r="G18" s="6"/>
      <c r="H18" s="6"/>
      <c r="I18" s="6"/>
      <c r="J18" s="4"/>
      <c r="L18" s="4"/>
      <c r="M18" s="4"/>
      <c r="N18" s="4"/>
      <c r="O18" s="7"/>
      <c r="P18" s="8"/>
      <c r="Q18" s="8"/>
    </row>
    <row r="19" s="3" customFormat="1" spans="1:17">
      <c r="A19" s="4"/>
      <c r="B19" s="5"/>
      <c r="C19" s="6"/>
      <c r="D19" s="6"/>
      <c r="E19" s="6"/>
      <c r="F19" s="6"/>
      <c r="G19" s="6"/>
      <c r="H19" s="6"/>
      <c r="I19" s="6"/>
      <c r="J19" s="4"/>
      <c r="L19" s="4"/>
      <c r="M19" s="4"/>
      <c r="N19" s="4"/>
      <c r="O19" s="7"/>
      <c r="P19" s="8"/>
      <c r="Q19" s="8"/>
    </row>
    <row r="20" s="3" customFormat="1" spans="1:17">
      <c r="A20" s="4"/>
      <c r="B20" s="5"/>
      <c r="C20" s="6"/>
      <c r="D20" s="6"/>
      <c r="E20" s="6"/>
      <c r="F20" s="6"/>
      <c r="G20" s="6"/>
      <c r="H20" s="6"/>
      <c r="I20" s="6"/>
      <c r="J20" s="4"/>
      <c r="L20" s="4"/>
      <c r="M20" s="4"/>
      <c r="N20" s="4"/>
      <c r="O20" s="7"/>
      <c r="P20" s="8"/>
      <c r="Q20" s="8"/>
    </row>
  </sheetData>
  <autoFilter ref="A7:N10">
    <extLst/>
  </autoFilter>
  <mergeCells count="4">
    <mergeCell ref="L7:M7"/>
    <mergeCell ref="A1:N3"/>
    <mergeCell ref="A4:N6"/>
    <mergeCell ref="B9:M10"/>
  </mergeCells>
  <conditionalFormatting sqref="M8">
    <cfRule type="cellIs" dxfId="0" priority="1" operator="equal">
      <formula>"&gt;33"</formula>
    </cfRule>
  </conditionalFormatting>
  <pageMargins left="0.708661417322835" right="0.708661417322835" top="0.748031496062992" bottom="0.748031496062992" header="0.31496062992126" footer="0.31496062992126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Дибаева</dc:creator>
  <cp:lastModifiedBy>WPS_1706845385</cp:lastModifiedBy>
  <dcterms:created xsi:type="dcterms:W3CDTF">2021-04-05T09:35:00Z</dcterms:created>
  <cp:lastPrinted>2022-02-25T05:33:00Z</cp:lastPrinted>
  <dcterms:modified xsi:type="dcterms:W3CDTF">2024-03-13T04:09:38Z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A8C4DAF55FAE46E0BE868976BCE12806_13</vt:lpwstr>
  </property>
  <property fmtid="{D5CDD505-2E9C-101B-9397-08002B2CF9AE}" pid="3" name="KSOProductBuildVer">
    <vt:lpwstr>1049-12.2.0.13489</vt:lpwstr>
  </property>
</Properties>
</file>