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1\Desktop\закупки\УАЗ\документация\Новая папка\"/>
    </mc:Choice>
  </mc:AlternateContent>
  <xr:revisionPtr revIDLastSave="0" documentId="8_{7F8F9049-337D-4CD3-9981-9D56B82CDB3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Лист1!$A$1:$AC$27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" l="1"/>
  <c r="AC12" i="1"/>
  <c r="AC13" i="1"/>
  <c r="Z12" i="1"/>
  <c r="AA12" i="1"/>
</calcChain>
</file>

<file path=xl/sharedStrings.xml><?xml version="1.0" encoding="utf-8"?>
<sst xmlns="http://schemas.openxmlformats.org/spreadsheetml/2006/main" count="80" uniqueCount="60">
  <si>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</si>
  <si>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</si>
  <si>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</si>
  <si>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</si>
  <si>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</si>
  <si>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</si>
  <si>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</si>
  <si>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</si>
  <si>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</si>
  <si>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</si>
  <si>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</si>
  <si>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</si>
  <si>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</si>
  <si>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</si>
  <si>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</si>
  <si>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</si>
  <si>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</si>
  <si>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</si>
  <si>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</si>
  <si>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</si>
  <si>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</si>
  <si>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</si>
  <si>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</si>
  <si>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</si>
  <si>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</si>
  <si>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</si>
  <si>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</si>
  <si>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</si>
  <si>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</si>
  <si>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</si>
  <si>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</si>
  <si>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</si>
  <si>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</si>
  <si>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</si>
  <si>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</si>
  <si>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</si>
  <si>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</si>
  <si>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</si>
  <si>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</si>
  <si>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</si>
  <si>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</si>
  <si>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</si>
  <si>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</si>
  <si>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</si>
  <si>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</si>
  <si>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</si>
  <si>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</si>
  <si>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</si>
  <si>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</si>
  <si>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</si>
  <si>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</si>
  <si>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Поставщик 1</t>
  </si>
  <si>
    <t>Поставщик 2</t>
  </si>
  <si>
    <t>Поставщик 3</t>
  </si>
  <si>
    <t>Средняя цена (руб.)</t>
  </si>
  <si>
    <t>в соответствии с описанием</t>
  </si>
  <si>
    <t>Дата подготовки обоснования НМЦК</t>
  </si>
  <si>
    <t>шт</t>
  </si>
  <si>
    <t xml:space="preserve">оказание услуг финансовой аренды (лизинга) автомобиля </t>
  </si>
  <si>
    <t>На основании проведенного анализа рынка и расчетов, НМЦК составляет: 1 406 334,69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</si>
</sst>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3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" fontId="0" fillId="0" borderId="0" xfId="0" applyNumberForma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10</xdr:row>
      <xdr:rowOff>85725</xdr:rowOff>
    </xdr:from>
    <xdr:to>
      <xdr:col>28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10</xdr:row>
      <xdr:rowOff>76200</xdr:rowOff>
    </xdr:from>
    <xdr:to>
      <xdr:col>25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10</xdr:row>
      <xdr:rowOff>152399</xdr:rowOff>
    </xdr:from>
    <xdr:to>
      <xdr:col>26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topLeftCell="A2" zoomScale="85" zoomScaleNormal="85" zoomScaleSheetLayoutView="85" workbookViewId="0">
      <selection activeCell="G20" sqref="G20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3.710937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31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41.1" customHeight="1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1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1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7"/>
      <c r="AA5" s="4"/>
      <c r="AB5" s="4"/>
    </row>
    <row r="6" spans="1:31" ht="27" customHeight="1" x14ac:dyDescent="0.25">
      <c r="A6" s="27" t="s">
        <v>2</v>
      </c>
      <c r="B6" s="27"/>
      <c r="C6" s="27" t="s">
        <v>55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1" ht="45" customHeight="1" x14ac:dyDescent="0.25">
      <c r="A7" s="27"/>
      <c r="B7" s="27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31" ht="42.75" customHeigh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"/>
    </row>
    <row r="9" spans="1:31" ht="120" customHeight="1" x14ac:dyDescent="0.25">
      <c r="A9" s="35" t="s">
        <v>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31" ht="33" customHeight="1" x14ac:dyDescent="0.25">
      <c r="A10" s="27" t="s">
        <v>4</v>
      </c>
      <c r="B10" s="27" t="s">
        <v>5</v>
      </c>
      <c r="C10" s="27"/>
      <c r="D10" s="27" t="s">
        <v>6</v>
      </c>
      <c r="E10" s="28" t="s">
        <v>7</v>
      </c>
      <c r="F10" s="7" t="s">
        <v>51</v>
      </c>
      <c r="G10" s="7" t="s">
        <v>52</v>
      </c>
      <c r="H10" s="7" t="s">
        <v>53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8" t="s">
        <v>25</v>
      </c>
      <c r="AA10" s="8" t="s">
        <v>26</v>
      </c>
      <c r="AB10" s="28" t="s">
        <v>54</v>
      </c>
      <c r="AC10" s="18" t="s">
        <v>27</v>
      </c>
    </row>
    <row r="11" spans="1:31" ht="51" customHeight="1" x14ac:dyDescent="0.25">
      <c r="A11" s="27"/>
      <c r="B11" s="27"/>
      <c r="C11" s="27"/>
      <c r="D11" s="27"/>
      <c r="E11" s="28"/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19"/>
      <c r="AA11" s="19"/>
      <c r="AB11" s="28"/>
      <c r="AC11" s="20"/>
    </row>
    <row r="12" spans="1:31" ht="52.5" customHeight="1" x14ac:dyDescent="0.25">
      <c r="A12" s="5">
        <v>1</v>
      </c>
      <c r="B12" s="27" t="s">
        <v>58</v>
      </c>
      <c r="C12" s="27"/>
      <c r="D12" s="5" t="s">
        <v>57</v>
      </c>
      <c r="E12" s="26">
        <v>1</v>
      </c>
      <c r="F12" s="7">
        <v>1420544</v>
      </c>
      <c r="G12" s="7">
        <v>1365262</v>
      </c>
      <c r="H12" s="7">
        <v>1433198.08</v>
      </c>
      <c r="I12" s="7" t="s">
        <v>29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21">
        <f t="shared" ref="Z12" si="0">_xlfn.STDEV.P(F12,G12,H12)</f>
        <v>29498.655770527752</v>
      </c>
      <c r="AA12" s="21">
        <f t="shared" ref="AA12" si="1">Z12/AB12*100</f>
        <v>2.0975558599503241</v>
      </c>
      <c r="AB12" s="21">
        <f t="shared" ref="AB12" si="2">(F12+G12+H12)/3</f>
        <v>1406334.6933333334</v>
      </c>
      <c r="AC12" s="21">
        <f t="shared" ref="AC12" si="3">AB12*E12</f>
        <v>1406334.6933333334</v>
      </c>
      <c r="AD12" s="1"/>
      <c r="AE12" s="1"/>
    </row>
    <row r="13" spans="1:3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B13" s="5" t="s">
        <v>46</v>
      </c>
      <c r="AC13" s="21">
        <f>SUM(AC12:AC12)</f>
        <v>1406334.6933333334</v>
      </c>
    </row>
    <row r="14" spans="1:31" x14ac:dyDescent="0.25">
      <c r="A14" s="46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8"/>
    </row>
    <row r="15" spans="1:3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31" x14ac:dyDescent="0.25">
      <c r="A16" s="40" t="s">
        <v>56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29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1:29" x14ac:dyDescent="0.25">
      <c r="A19" s="2"/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25">
      <c r="A20" s="43" t="s">
        <v>47</v>
      </c>
      <c r="B20" s="44"/>
      <c r="C20" s="44"/>
      <c r="D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9" x14ac:dyDescent="0.25">
      <c r="A21" s="49"/>
      <c r="B21" s="50"/>
      <c r="C21" s="50"/>
      <c r="D21" s="10"/>
      <c r="E21" s="1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9" ht="15.75" thickBot="1" x14ac:dyDescent="0.3">
      <c r="A22" s="51" t="s">
        <v>48</v>
      </c>
      <c r="B22" s="52"/>
      <c r="C22" s="52"/>
      <c r="D22" s="12"/>
      <c r="E22" s="11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9" x14ac:dyDescent="0.25">
      <c r="A23" s="36" t="s">
        <v>49</v>
      </c>
      <c r="B23" s="37"/>
      <c r="C23" s="37"/>
      <c r="D23" s="13"/>
      <c r="E23" s="11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9" ht="16.5" thickBot="1" x14ac:dyDescent="0.3">
      <c r="A24" s="38" t="s">
        <v>50</v>
      </c>
      <c r="B24" s="39"/>
      <c r="C24" s="39"/>
      <c r="D24" s="14"/>
      <c r="E24" s="15"/>
      <c r="F24" s="22"/>
      <c r="G24" s="24"/>
      <c r="H24" s="24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  <c r="AA24" s="23"/>
      <c r="AB24"/>
    </row>
    <row r="25" spans="1:29" ht="15.75" x14ac:dyDescent="0.25">
      <c r="A25" s="6"/>
      <c r="B25" s="6"/>
      <c r="C25" s="6"/>
      <c r="D25" s="6"/>
      <c r="E25" s="15"/>
      <c r="F25" s="22"/>
      <c r="G25" s="25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  <c r="AA25" s="23"/>
      <c r="AB25"/>
    </row>
    <row r="26" spans="1:29" ht="15.75" x14ac:dyDescent="0.25">
      <c r="A26" s="16" t="s">
        <v>0</v>
      </c>
      <c r="G26" s="25"/>
      <c r="H26" s="25"/>
      <c r="Z26" s="23"/>
      <c r="AA26" s="23"/>
    </row>
    <row r="27" spans="1:29" ht="15.75" x14ac:dyDescent="0.25">
      <c r="G27" s="25"/>
      <c r="H27" s="25"/>
      <c r="Z27" s="23"/>
      <c r="AA27" s="23"/>
    </row>
    <row r="28" spans="1:29" ht="15.75" x14ac:dyDescent="0.25">
      <c r="G28" s="25"/>
      <c r="H28" s="25"/>
      <c r="Z28" s="23"/>
      <c r="AA28" s="23"/>
    </row>
    <row r="29" spans="1:29" ht="15.75" x14ac:dyDescent="0.25">
      <c r="G29" s="25"/>
      <c r="H29" s="25"/>
      <c r="Z29" s="23"/>
      <c r="AA29" s="23"/>
    </row>
    <row r="30" spans="1:29" ht="15.75" x14ac:dyDescent="0.25">
      <c r="G30" s="25"/>
      <c r="H30" s="25"/>
      <c r="Z30" s="23"/>
      <c r="AA30" s="23"/>
    </row>
    <row r="31" spans="1:29" ht="15.75" x14ac:dyDescent="0.25">
      <c r="G31" s="25"/>
      <c r="H31" s="25"/>
      <c r="Z31" s="23"/>
      <c r="AA31" s="23"/>
    </row>
    <row r="32" spans="1:29" ht="15.75" x14ac:dyDescent="0.25">
      <c r="G32" s="25"/>
      <c r="H32" s="25"/>
      <c r="Z32" s="23"/>
      <c r="AA32" s="23"/>
    </row>
    <row r="33" spans="7:27" ht="15.75" x14ac:dyDescent="0.25">
      <c r="G33" s="25"/>
      <c r="H33" s="25"/>
      <c r="Z33" s="23"/>
      <c r="AA33" s="23"/>
    </row>
    <row r="34" spans="7:27" ht="15.75" x14ac:dyDescent="0.25">
      <c r="G34" s="25"/>
      <c r="H34" s="25"/>
      <c r="Z34" s="23"/>
      <c r="AA34" s="23"/>
    </row>
    <row r="35" spans="7:27" ht="15.75" x14ac:dyDescent="0.25">
      <c r="G35" s="25"/>
      <c r="H35" s="25"/>
      <c r="Z35" s="23"/>
      <c r="AA35" s="23"/>
    </row>
    <row r="36" spans="7:27" ht="15.75" x14ac:dyDescent="0.25">
      <c r="G36" s="25"/>
      <c r="H36" s="25"/>
      <c r="Z36" s="23"/>
      <c r="AA36" s="23"/>
    </row>
    <row r="37" spans="7:27" ht="15.75" x14ac:dyDescent="0.25">
      <c r="G37" s="25"/>
      <c r="H37" s="25"/>
      <c r="Z37" s="23"/>
      <c r="AA37" s="23"/>
    </row>
    <row r="38" spans="7:27" ht="15.75" x14ac:dyDescent="0.25">
      <c r="G38" s="25"/>
      <c r="H38" s="25"/>
      <c r="Z38" s="23"/>
      <c r="AA38" s="23"/>
    </row>
    <row r="39" spans="7:27" ht="15.75" x14ac:dyDescent="0.25">
      <c r="G39" s="25"/>
      <c r="H39" s="25"/>
      <c r="Z39" s="23"/>
      <c r="AA39" s="23"/>
    </row>
    <row r="40" spans="7:27" ht="15.75" x14ac:dyDescent="0.25">
      <c r="G40" s="25"/>
      <c r="H40" s="25"/>
      <c r="Z40" s="23"/>
      <c r="AA40" s="23"/>
    </row>
    <row r="41" spans="7:27" ht="15.75" x14ac:dyDescent="0.25">
      <c r="G41" s="25"/>
      <c r="H41" s="25"/>
      <c r="Z41" s="23"/>
      <c r="AA41" s="23"/>
    </row>
    <row r="42" spans="7:27" ht="15.75" x14ac:dyDescent="0.25">
      <c r="G42" s="25"/>
      <c r="H42" s="25"/>
      <c r="Z42" s="23"/>
      <c r="AA42" s="23"/>
    </row>
    <row r="43" spans="7:27" ht="15.75" x14ac:dyDescent="0.25">
      <c r="G43" s="25"/>
      <c r="H43" s="25"/>
      <c r="Z43" s="23"/>
      <c r="AA43" s="23"/>
    </row>
    <row r="44" spans="7:27" ht="15.75" x14ac:dyDescent="0.25">
      <c r="G44" s="25"/>
      <c r="H44" s="25"/>
      <c r="Z44" s="23"/>
      <c r="AA44" s="23"/>
    </row>
    <row r="45" spans="7:27" ht="15.75" x14ac:dyDescent="0.25">
      <c r="G45" s="25"/>
      <c r="H45" s="25"/>
      <c r="Z45" s="23"/>
      <c r="AA45" s="23"/>
    </row>
    <row r="46" spans="7:27" ht="15.75" x14ac:dyDescent="0.25">
      <c r="G46" s="25"/>
      <c r="H46" s="25"/>
      <c r="Z46" s="23"/>
      <c r="AA46" s="23"/>
    </row>
    <row r="47" spans="7:27" x14ac:dyDescent="0.25">
      <c r="Z47" s="23"/>
      <c r="AA47" s="23"/>
    </row>
  </sheetData>
  <mergeCells count="24">
    <mergeCell ref="B12:C12"/>
    <mergeCell ref="A13:Z13"/>
    <mergeCell ref="A14:AC14"/>
    <mergeCell ref="A21:C21"/>
    <mergeCell ref="A22:C22"/>
    <mergeCell ref="A23:C23"/>
    <mergeCell ref="A24:C24"/>
    <mergeCell ref="A15:AC15"/>
    <mergeCell ref="A16:AC16"/>
    <mergeCell ref="A17:AC17"/>
    <mergeCell ref="A18:AC18"/>
    <mergeCell ref="A20:C20"/>
    <mergeCell ref="D10:D11"/>
    <mergeCell ref="E10:E11"/>
    <mergeCell ref="AB10:AB11"/>
    <mergeCell ref="A3:AC3"/>
    <mergeCell ref="A6:B6"/>
    <mergeCell ref="C6:AC6"/>
    <mergeCell ref="A7:B7"/>
    <mergeCell ref="C7:AC7"/>
    <mergeCell ref="A10:A11"/>
    <mergeCell ref="B10:C11"/>
    <mergeCell ref="A8:AC8"/>
    <mergeCell ref="A9:AC9"/>
  </mergeCells>
  <phoneticPr fontId="13" type="noConversion"/>
  <pageMargins left="0.24027777777777801" right="0.24027777777777801" top="0.05" bottom="0.209722222222222" header="0.51180555555555496" footer="0.51180555555555496"/>
  <pageSetup paperSize="9" scale="63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Водоканал Струнино</cp:lastModifiedBy>
  <cp:revision>7</cp:revision>
  <cp:lastPrinted>2014-05-23T17:45:00Z</cp:lastPrinted>
  <dcterms:created xsi:type="dcterms:W3CDTF">2014-01-17T11:35:00Z</dcterms:created>
  <dcterms:modified xsi:type="dcterms:W3CDTF">2024-02-28T06:06:31Z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