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10.116.226.5\общая папка\2024\Закупка МФУ\03-04-2024_10-55-14\"/>
    </mc:Choice>
  </mc:AlternateContent>
  <xr:revisionPtr revIDLastSave="0" documentId="13_ncr:1_{E3813A1D-7E04-478C-B202-C49C1CF05B9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Лист1!$A$1:$AC$27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AB12" i="1"/>
  <c r="AC12" i="1"/>
  <c r="AC13" i="1"/>
  <c r="Z11" i="1"/>
  <c r="AA11" i="1"/>
  <c r="Z12" i="1"/>
  <c r="AA12" i="1"/>
</calcChain>
</file>

<file path=xl/sharedStrings.xml><?xml version="1.0" encoding="utf-8"?>
<sst xmlns="http://schemas.openxmlformats.org/spreadsheetml/2006/main" count="69" uniqueCount="48">
  <si>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</si>
  <si>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</si>
  <si>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</si>
  <si>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</si>
  <si>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</si>
  <si>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</si>
  <si>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</si>
  <si>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</si>
  <si>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</si>
  <si>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</si>
  <si>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</si>
  <si>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</si>
  <si>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</si>
  <si>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</si>
  <si>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</si>
  <si>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</si>
  <si>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</si>
  <si>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</si>
  <si>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</si>
  <si>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</si>
  <si>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</si>
  <si>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</si>
  <si>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</si>
  <si>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</si>
  <si>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</si>
  <si>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</si>
  <si>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</si>
  <si>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</si>
  <si>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</si>
  <si>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</si>
  <si>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</si>
  <si>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</si>
  <si>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</si>
  <si>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</si>
  <si>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</si>
  <si>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Используемый метод определения НМЦК
с обоснованием:</t>
  </si>
  <si>
    <t>Специалист по закупкам</t>
  </si>
  <si>
    <t>Приложение № 2 к извещению о проведении запроса котировок</t>
  </si>
  <si>
    <t xml:space="preserve">Утверждаю
Директор ____________________2024г.
</t>
  </si>
  <si>
    <t>Многофункциональное устройство (МФУ)</t>
  </si>
  <si>
    <t>шт</t>
  </si>
  <si>
    <t>Компьютер персональный настольный (моноблок)</t>
  </si>
  <si>
    <t>На основании проведенного анализа рынка и расчетов, цена нединицы: 9,03 Максимальное значение цены Договора: 903333 (девятьсот три тысячи трисат тридцать три) рубля 35 копеек</t>
  </si>
  <si>
    <t>МУНИЦИПАЛЬНОЕ АВТОНОМНОЕ УЧРЕЖДЕНИЕ КУЛЬТУРЫ "ЦЕНТРАЛИЗОВАННАЯ КЛУБНАЯ СИСТЕМА"</t>
  </si>
  <si>
    <t>Ихсанова Айгуль Рависовна</t>
  </si>
  <si>
    <t>Дата подготовки обоснования НМЦК: 03.04.2024</t>
  </si>
  <si>
    <t>Обоснование начальной (максимальной) цены договора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</si>
  <si>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контракта.
Расчет выполнен в соответствии с Методическими рекомендациями, утвержденными приказом МЭР РФ от 02.10.2013 №567. При определении НМЦД Заказчиком применяется Положение о закупке товаров, работ, услуг, принятое в соответствии с Типовым положением о закупке товаров, работ, услуг для бюджетных учреждений муниципального образования город Новый Уренгой, автономных учреждений города Новый Уренгой, утвержденное протоколом Наблюдательного совета МАУК "ЦКС" от 26.03.2024г.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</si>
</sst>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7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sz val="10"/>
      <name val="Liberation Sans"/>
      <family val="2"/>
      <charset val="204"/>
    </font>
    <font>
      <sz val="11"/>
      <color rgb="FF000000"/>
      <name val="Liberation San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5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vertical="center" wrapText="1"/>
    </xf>
    <xf numFmtId="4" fontId="0" fillId="0" borderId="0" xfId="0" applyNumberFormat="1"/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 wrapText="1"/>
    </xf>
    <xf numFmtId="2" fontId="16" fillId="0" borderId="1" xfId="0" applyNumberFormat="1" applyFont="1" applyBorder="1" applyAlignment="1">
      <alignment vertical="top"/>
    </xf>
    <xf numFmtId="4" fontId="13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2" fontId="9" fillId="0" borderId="0" xfId="0" applyNumberFormat="1" applyFont="1" applyAlignment="1">
      <alignment horizontal="center" wrapText="1"/>
    </xf>
    <xf numFmtId="0" fontId="1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7</xdr:row>
      <xdr:rowOff>182245</xdr:rowOff>
    </xdr:from>
    <xdr:to>
      <xdr:col>2</xdr:col>
      <xdr:colOff>128270</xdr:colOff>
      <xdr:row>7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9</xdr:row>
      <xdr:rowOff>85725</xdr:rowOff>
    </xdr:from>
    <xdr:to>
      <xdr:col>28</xdr:col>
      <xdr:colOff>1619885</xdr:colOff>
      <xdr:row>9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9</xdr:row>
      <xdr:rowOff>76200</xdr:rowOff>
    </xdr:from>
    <xdr:to>
      <xdr:col>25</xdr:col>
      <xdr:colOff>1200150</xdr:colOff>
      <xdr:row>9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9</xdr:row>
      <xdr:rowOff>152399</xdr:rowOff>
    </xdr:from>
    <xdr:to>
      <xdr:col>26</xdr:col>
      <xdr:colOff>1381126</xdr:colOff>
      <xdr:row>9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zoomScale="120" zoomScaleNormal="120" zoomScaleSheetLayoutView="85" workbookViewId="0">
      <selection activeCell="F24" sqref="F24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20.14062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29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5" t="s">
        <v>37</v>
      </c>
      <c r="AA1" s="45"/>
      <c r="AB1" s="45"/>
      <c r="AC1" s="45"/>
    </row>
    <row r="2" spans="1:29" ht="64.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6" t="s">
        <v>38</v>
      </c>
      <c r="AB2" s="46"/>
      <c r="AC2" s="46"/>
    </row>
    <row r="3" spans="1:29" ht="41.1" customHeight="1" x14ac:dyDescent="0.3">
      <c r="A3" s="48" t="s">
        <v>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27" customHeight="1" x14ac:dyDescent="0.25">
      <c r="A5" s="43" t="s">
        <v>1</v>
      </c>
      <c r="B5" s="43"/>
      <c r="C5" s="43" t="s">
        <v>34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63.75" customHeight="1" x14ac:dyDescent="0.25">
      <c r="A6" s="43" t="s">
        <v>35</v>
      </c>
      <c r="B6" s="43"/>
      <c r="C6" s="49" t="s">
        <v>47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24" customHeight="1" x14ac:dyDescent="0.25">
      <c r="A7" s="50" t="s">
        <v>43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</row>
    <row r="8" spans="1:29" ht="120" customHeight="1" x14ac:dyDescent="0.25">
      <c r="A8" s="54" t="s">
        <v>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33" customHeight="1" x14ac:dyDescent="0.25">
      <c r="A9" s="43" t="s">
        <v>3</v>
      </c>
      <c r="B9" s="43" t="s">
        <v>4</v>
      </c>
      <c r="C9" s="43"/>
      <c r="D9" s="43" t="s">
        <v>5</v>
      </c>
      <c r="E9" s="44" t="s">
        <v>6</v>
      </c>
      <c r="F9" s="20" t="s">
        <v>30</v>
      </c>
      <c r="G9" s="20" t="s">
        <v>31</v>
      </c>
      <c r="H9" s="20" t="s">
        <v>32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13</v>
      </c>
      <c r="P9" s="20" t="s">
        <v>14</v>
      </c>
      <c r="Q9" s="20" t="s">
        <v>15</v>
      </c>
      <c r="R9" s="20" t="s">
        <v>16</v>
      </c>
      <c r="S9" s="20" t="s">
        <v>17</v>
      </c>
      <c r="T9" s="20" t="s">
        <v>18</v>
      </c>
      <c r="U9" s="20" t="s">
        <v>19</v>
      </c>
      <c r="V9" s="20" t="s">
        <v>20</v>
      </c>
      <c r="W9" s="20" t="s">
        <v>21</v>
      </c>
      <c r="X9" s="20" t="s">
        <v>22</v>
      </c>
      <c r="Y9" s="20" t="s">
        <v>23</v>
      </c>
      <c r="Z9" s="21" t="s">
        <v>24</v>
      </c>
      <c r="AA9" s="21" t="s">
        <v>25</v>
      </c>
      <c r="AB9" s="44" t="s">
        <v>33</v>
      </c>
      <c r="AC9" s="22" t="s">
        <v>26</v>
      </c>
    </row>
    <row r="10" spans="1:29" ht="61.5" customHeight="1" x14ac:dyDescent="0.25">
      <c r="A10" s="43"/>
      <c r="B10" s="43"/>
      <c r="C10" s="43"/>
      <c r="D10" s="43"/>
      <c r="E10" s="44"/>
      <c r="F10" s="20" t="s">
        <v>27</v>
      </c>
      <c r="G10" s="20" t="s">
        <v>27</v>
      </c>
      <c r="H10" s="20" t="s">
        <v>27</v>
      </c>
      <c r="I10" s="20" t="s">
        <v>27</v>
      </c>
      <c r="J10" s="20" t="s">
        <v>27</v>
      </c>
      <c r="K10" s="20" t="s">
        <v>27</v>
      </c>
      <c r="L10" s="20" t="s">
        <v>27</v>
      </c>
      <c r="M10" s="20" t="s">
        <v>27</v>
      </c>
      <c r="N10" s="20" t="s">
        <v>27</v>
      </c>
      <c r="O10" s="20" t="s">
        <v>27</v>
      </c>
      <c r="P10" s="20" t="s">
        <v>27</v>
      </c>
      <c r="Q10" s="20" t="s">
        <v>27</v>
      </c>
      <c r="R10" s="20" t="s">
        <v>27</v>
      </c>
      <c r="S10" s="20" t="s">
        <v>27</v>
      </c>
      <c r="T10" s="20" t="s">
        <v>27</v>
      </c>
      <c r="U10" s="20" t="s">
        <v>27</v>
      </c>
      <c r="V10" s="20" t="s">
        <v>27</v>
      </c>
      <c r="W10" s="20" t="s">
        <v>27</v>
      </c>
      <c r="X10" s="20" t="s">
        <v>27</v>
      </c>
      <c r="Y10" s="20" t="s">
        <v>27</v>
      </c>
      <c r="Z10" s="23"/>
      <c r="AA10" s="23"/>
      <c r="AB10" s="44"/>
      <c r="AC10" s="24"/>
    </row>
    <row r="11" spans="1:29" ht="61.5" customHeight="1" x14ac:dyDescent="0.25">
      <c r="A11" s="18">
        <v>1</v>
      </c>
      <c r="B11" s="43" t="s">
        <v>41</v>
      </c>
      <c r="C11" s="43"/>
      <c r="D11" s="18" t="s">
        <v>40</v>
      </c>
      <c r="E11" s="19">
        <v>10</v>
      </c>
      <c r="F11" s="20">
        <v>80000</v>
      </c>
      <c r="G11" s="20">
        <v>73000</v>
      </c>
      <c r="H11" s="20">
        <v>76000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5">
        <f>ROUND(_xlfn.STDEV.S(F11:Y11)/AB11*100,2)</f>
        <v>4.5999999999999996</v>
      </c>
      <c r="AA11" s="25">
        <f t="shared" ref="AA11:AA12" si="0">Z11/AB11*100</f>
        <v>6.0262011365153322E-3</v>
      </c>
      <c r="AB11" s="25">
        <f>ROUND((F11+G11+H11)/3,2)</f>
        <v>76333.33</v>
      </c>
      <c r="AC11" s="25">
        <f>AB11*E11</f>
        <v>763333.3</v>
      </c>
    </row>
    <row r="12" spans="1:29" ht="51" customHeight="1" x14ac:dyDescent="0.25">
      <c r="A12" s="18">
        <v>2</v>
      </c>
      <c r="B12" s="43" t="s">
        <v>39</v>
      </c>
      <c r="C12" s="43"/>
      <c r="D12" s="18" t="s">
        <v>40</v>
      </c>
      <c r="E12" s="19">
        <v>5</v>
      </c>
      <c r="F12" s="20">
        <v>46000</v>
      </c>
      <c r="G12" s="20">
        <v>43000</v>
      </c>
      <c r="H12" s="20">
        <v>47000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5">
        <f>ROUND(_xlfn.STDEV.S(F12:Y12)/AB12*100,2)</f>
        <v>4.59</v>
      </c>
      <c r="AA12" s="25">
        <f t="shared" si="0"/>
        <v>1.0125000744485349E-2</v>
      </c>
      <c r="AB12" s="25">
        <f>ROUND((F12+G12+H12)/3,2)</f>
        <v>45333.33</v>
      </c>
      <c r="AC12" s="25">
        <f>AB12*E12</f>
        <v>226666.65000000002</v>
      </c>
    </row>
    <row r="13" spans="1:29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26"/>
      <c r="AB13" s="18" t="s">
        <v>28</v>
      </c>
      <c r="AC13" s="25">
        <f>SUM(AC11:AC12)</f>
        <v>989999.95000000007</v>
      </c>
    </row>
    <row r="14" spans="1:29" x14ac:dyDescent="0.25">
      <c r="A14" s="38" t="s">
        <v>42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</row>
    <row r="15" spans="1:29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x14ac:dyDescent="0.25">
      <c r="A16" s="34" t="s">
        <v>45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36"/>
      <c r="B20" s="37"/>
      <c r="C20" s="37"/>
      <c r="D20" s="6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41" t="s">
        <v>36</v>
      </c>
      <c r="B21" s="42"/>
      <c r="C21" s="42"/>
      <c r="D21" s="7"/>
      <c r="E21" s="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27" t="s">
        <v>44</v>
      </c>
      <c r="B22" s="28"/>
      <c r="C22" s="28"/>
      <c r="D22" s="9"/>
      <c r="E22" s="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9" x14ac:dyDescent="0.25">
      <c r="A23" s="29"/>
      <c r="B23" s="30"/>
      <c r="C23" s="30"/>
      <c r="D23" s="10"/>
      <c r="E23" s="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9" ht="16.5" thickBot="1" x14ac:dyDescent="0.3">
      <c r="A24" s="31" t="s">
        <v>29</v>
      </c>
      <c r="B24" s="32"/>
      <c r="C24" s="32"/>
      <c r="D24" s="11"/>
      <c r="E24" s="12"/>
      <c r="F24" s="14"/>
      <c r="G24" s="16"/>
      <c r="H24" s="1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  <c r="AA24" s="15"/>
      <c r="AB24"/>
    </row>
    <row r="25" spans="1:29" ht="15.75" x14ac:dyDescent="0.25">
      <c r="A25" s="5"/>
      <c r="B25" s="5"/>
      <c r="C25" s="5"/>
      <c r="D25" s="5"/>
      <c r="E25" s="12"/>
      <c r="F25" s="14"/>
      <c r="G25" s="17"/>
      <c r="H25" s="17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  <c r="AA25" s="15"/>
      <c r="AB25"/>
    </row>
    <row r="26" spans="1:29" ht="15.75" x14ac:dyDescent="0.25">
      <c r="A26" s="13" t="s">
        <v>0</v>
      </c>
      <c r="G26" s="17"/>
      <c r="H26" s="17"/>
      <c r="Z26" s="15"/>
      <c r="AA26" s="15"/>
    </row>
    <row r="27" spans="1:29" ht="15.75" x14ac:dyDescent="0.25">
      <c r="G27" s="17"/>
      <c r="H27" s="17"/>
      <c r="Z27" s="15"/>
      <c r="AA27" s="15"/>
    </row>
    <row r="28" spans="1:29" ht="15.75" x14ac:dyDescent="0.25">
      <c r="G28" s="17"/>
      <c r="H28" s="17"/>
      <c r="Z28" s="15"/>
      <c r="AA28" s="15"/>
    </row>
    <row r="29" spans="1:29" ht="15.75" x14ac:dyDescent="0.25">
      <c r="G29" s="17"/>
      <c r="H29" s="17"/>
      <c r="Z29" s="15"/>
      <c r="AA29" s="15"/>
    </row>
    <row r="30" spans="1:29" ht="15.75" x14ac:dyDescent="0.25">
      <c r="G30" s="17"/>
      <c r="H30" s="17"/>
      <c r="Z30" s="15"/>
      <c r="AA30" s="15"/>
    </row>
    <row r="31" spans="1:29" ht="15.75" x14ac:dyDescent="0.25">
      <c r="G31" s="17"/>
      <c r="H31" s="17"/>
      <c r="Z31" s="15"/>
      <c r="AA31" s="15"/>
    </row>
    <row r="32" spans="1:29" ht="15.75" x14ac:dyDescent="0.25">
      <c r="G32" s="17"/>
      <c r="H32" s="17"/>
      <c r="Z32" s="15"/>
      <c r="AA32" s="15"/>
    </row>
    <row r="33" spans="7:27" ht="15.75" x14ac:dyDescent="0.25">
      <c r="G33" s="17"/>
      <c r="H33" s="17"/>
      <c r="Z33" s="15"/>
      <c r="AA33" s="15"/>
    </row>
    <row r="34" spans="7:27" ht="15.75" x14ac:dyDescent="0.25">
      <c r="G34" s="17"/>
      <c r="H34" s="17"/>
      <c r="Z34" s="15"/>
      <c r="AA34" s="15"/>
    </row>
    <row r="35" spans="7:27" ht="15.75" x14ac:dyDescent="0.25">
      <c r="G35" s="17"/>
      <c r="H35" s="17"/>
      <c r="Z35" s="15"/>
      <c r="AA35" s="15"/>
    </row>
    <row r="36" spans="7:27" ht="15.75" x14ac:dyDescent="0.25">
      <c r="G36" s="17"/>
      <c r="H36" s="17"/>
      <c r="Z36" s="15"/>
      <c r="AA36" s="15"/>
    </row>
    <row r="37" spans="7:27" ht="15.75" x14ac:dyDescent="0.25">
      <c r="G37" s="17"/>
      <c r="H37" s="17"/>
      <c r="Z37" s="15"/>
      <c r="AA37" s="15"/>
    </row>
    <row r="38" spans="7:27" ht="15.75" x14ac:dyDescent="0.25">
      <c r="G38" s="17"/>
      <c r="H38" s="17"/>
      <c r="Z38" s="15"/>
      <c r="AA38" s="15"/>
    </row>
    <row r="39" spans="7:27" ht="15.75" x14ac:dyDescent="0.25">
      <c r="G39" s="17"/>
      <c r="H39" s="17"/>
      <c r="Z39" s="15"/>
      <c r="AA39" s="15"/>
    </row>
    <row r="40" spans="7:27" ht="15.75" x14ac:dyDescent="0.25">
      <c r="G40" s="17"/>
      <c r="H40" s="17"/>
      <c r="Z40" s="15"/>
      <c r="AA40" s="15"/>
    </row>
    <row r="41" spans="7:27" ht="15.75" x14ac:dyDescent="0.25">
      <c r="G41" s="17"/>
      <c r="H41" s="17"/>
      <c r="Z41" s="15"/>
      <c r="AA41" s="15"/>
    </row>
    <row r="42" spans="7:27" ht="15.75" x14ac:dyDescent="0.25">
      <c r="G42" s="17"/>
      <c r="H42" s="17"/>
      <c r="Z42" s="15"/>
      <c r="AA42" s="15"/>
    </row>
    <row r="43" spans="7:27" ht="15.75" x14ac:dyDescent="0.25">
      <c r="G43" s="17"/>
      <c r="H43" s="17"/>
      <c r="Z43" s="15"/>
      <c r="AA43" s="15"/>
    </row>
    <row r="44" spans="7:27" ht="15.75" x14ac:dyDescent="0.25">
      <c r="G44" s="17"/>
      <c r="H44" s="17"/>
      <c r="Z44" s="15"/>
      <c r="AA44" s="15"/>
    </row>
    <row r="45" spans="7:27" ht="15.75" x14ac:dyDescent="0.25">
      <c r="G45" s="17"/>
      <c r="H45" s="17"/>
      <c r="Z45" s="15"/>
      <c r="AA45" s="15"/>
    </row>
    <row r="46" spans="7:27" ht="15.75" x14ac:dyDescent="0.25">
      <c r="G46" s="17"/>
      <c r="H46" s="17"/>
      <c r="Z46" s="15"/>
      <c r="AA46" s="15"/>
    </row>
    <row r="47" spans="7:27" x14ac:dyDescent="0.25">
      <c r="Z47" s="15"/>
      <c r="AA47" s="15"/>
    </row>
  </sheetData>
  <mergeCells count="27">
    <mergeCell ref="Z1:AC1"/>
    <mergeCell ref="AA2:AC2"/>
    <mergeCell ref="A13:Z13"/>
    <mergeCell ref="A3:AC3"/>
    <mergeCell ref="A5:B5"/>
    <mergeCell ref="C5:AC5"/>
    <mergeCell ref="A6:B6"/>
    <mergeCell ref="C6:AC6"/>
    <mergeCell ref="A7:AC7"/>
    <mergeCell ref="A8:AC8"/>
    <mergeCell ref="B11:C11"/>
    <mergeCell ref="A14:AC14"/>
    <mergeCell ref="A21:C21"/>
    <mergeCell ref="D9:D10"/>
    <mergeCell ref="E9:E10"/>
    <mergeCell ref="AB9:AB10"/>
    <mergeCell ref="A9:A10"/>
    <mergeCell ref="B9:C10"/>
    <mergeCell ref="B12:C12"/>
    <mergeCell ref="A22:C22"/>
    <mergeCell ref="A23:C23"/>
    <mergeCell ref="A24:C24"/>
    <mergeCell ref="A15:AC15"/>
    <mergeCell ref="A16:AC16"/>
    <mergeCell ref="A17:AC17"/>
    <mergeCell ref="A18:AC18"/>
    <mergeCell ref="A20:C20"/>
  </mergeCells>
  <phoneticPr fontId="11" type="noConversion"/>
  <pageMargins left="0.24027777777777801" right="0.24027777777777801" top="0.05" bottom="0.209722222222222" header="0.51180555555555496" footer="0.51180555555555496"/>
  <pageSetup paperSize="9" scale="62" fitToHeight="0" orientation="landscape" useFirstPageNumber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IRu</cp:lastModifiedBy>
  <cp:revision>7</cp:revision>
  <cp:lastPrinted>2023-10-27T12:11:28Z</cp:lastPrinted>
  <dcterms:created xsi:type="dcterms:W3CDTF">2014-01-17T11:35:00Z</dcterms:created>
  <dcterms:modified xsi:type="dcterms:W3CDTF">2024-04-11T05:17:04Z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