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рием на работу\юрист\Хок экипировка 2024\"/>
    </mc:Choice>
  </mc:AlternateContent>
  <bookViews>
    <workbookView xWindow="0" yWindow="0" windowWidth="28800" windowHeight="11700" tabRatio="500"/>
  </bookViews>
  <sheets>
    <sheet name="Лист1" sheetId="1" r:id="rId1"/>
  </sheets>
  <definedNames>
    <definedName name="_xlnm.Print_Area" localSheetId="0">Лист1!$A$1:$AC$62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5" i="1" l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AB12" i="1"/>
  <c r="AC12" i="1"/>
  <c r="AB13" i="1"/>
  <c r="AC13" i="1"/>
  <c r="AB14" i="1"/>
  <c r="AC14" i="1"/>
  <c r="AB47" i="1"/>
  <c r="AC47" i="1"/>
  <c r="Z12" i="1"/>
  <c r="AA12" i="1"/>
  <c r="Z13" i="1"/>
  <c r="AA13" i="1"/>
  <c r="Z14" i="1"/>
  <c r="AA14" i="1"/>
  <c r="Z47" i="1"/>
  <c r="AA47" i="1"/>
</calcChain>
</file>

<file path=xl/sharedStrings.xml><?xml version="1.0" encoding="utf-8"?>
<sst xmlns="http://schemas.openxmlformats.org/spreadsheetml/2006/main" count="201" uniqueCount="81">
  <si>
    <t xml:space="preserve"> </t>
  </si>
  <si>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</si>
  <si>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</si>
  <si>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</si>
  <si>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</si>
  <si>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</si>
  <si>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</si>
  <si>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</si>
  <si>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</si>
  <si>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</si>
  <si>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</si>
  <si>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</si>
  <si>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</si>
  <si>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</si>
  <si>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</si>
  <si>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</si>
  <si>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</si>
  <si>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</si>
  <si>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</si>
  <si>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</si>
  <si>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</si>
  <si>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</si>
  <si>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</si>
  <si>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</si>
  <si>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</si>
  <si>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</si>
  <si>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</si>
  <si>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</si>
  <si>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</si>
  <si>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</si>
  <si>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</si>
  <si>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</si>
  <si>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</si>
  <si>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</si>
  <si>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</si>
  <si>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</si>
  <si>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</si>
  <si>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</si>
  <si>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</si>
  <si>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</si>
  <si>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</si>
  <si>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</si>
  <si>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</si>
  <si>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</si>
  <si>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</si>
  <si>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</si>
  <si>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</si>
  <si>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</si>
  <si>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</si>
  <si>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/</t>
  </si>
  <si>
    <t>(подпись/расшифровка подписи)</t>
  </si>
  <si>
    <t>Поставщик 1</t>
  </si>
  <si>
    <t>Поставщик 2</t>
  </si>
  <si>
    <t>Поставщик 3</t>
  </si>
  <si>
    <t>Средняя цена (руб.)</t>
  </si>
  <si>
    <t>в соответствии с описанием</t>
  </si>
  <si>
    <t>Дата подготовки обоснования НМЦК</t>
  </si>
  <si>
    <t>Наколенники BAUER X JR или эквивалент</t>
  </si>
  <si>
    <t>Наколенники BAUER X INT или эквивалент</t>
  </si>
  <si>
    <t>Наколенники BAUER X SR или эквивалент</t>
  </si>
  <si>
    <t>Шлем вратаря CCM AXIS 1.5 SR (WHT Cat Eye Certified) или эквивалент</t>
  </si>
  <si>
    <t>Налокотники BAUER X INT или эквивалент</t>
  </si>
  <si>
    <t>Налокотники BAUER X JR или эквивалент</t>
  </si>
  <si>
    <t>Защита шеи MAD GUY LIMITED EDITION YTH или эквивалент</t>
  </si>
  <si>
    <t>Блин с ловушкой CCM AXIS 2.9 INT REG или эквивалент</t>
  </si>
  <si>
    <t>Клюшка вратаря WARRIOR RITUAL V3 E INT или эквивалент</t>
  </si>
  <si>
    <t>Клюшка вратаря WARRIOR RITUAL V3 E SR или эквивалент</t>
  </si>
  <si>
    <t>Клюшка BAUER VAPOR X4 GRIP или эквивалент</t>
  </si>
  <si>
    <t>Шайба VEGUM OFFICIAL или эквивалент</t>
  </si>
  <si>
    <t>Перчатки WARRIOR COVERT LITE YTH или эквивалент</t>
  </si>
  <si>
    <t>Перчатки WARRIOR COVERT LITE JR или эквивалент</t>
  </si>
  <si>
    <t>Коньки BAUER X-LS или эквивалент</t>
  </si>
  <si>
    <t>Коньки вратаря BAUER GSX или эквивалент</t>
  </si>
  <si>
    <t>Трусы BAUER X или эквивалент</t>
  </si>
  <si>
    <t>Трусы вратаря BAUER S23 GSX или эквивалент</t>
  </si>
  <si>
    <t>Наплечник вратаря BAUER S23 GSX JR (L/XL) или эквивалент</t>
  </si>
  <si>
    <t>Наплечник вратаря CCM YTFLEX 3 или эквивалент</t>
  </si>
  <si>
    <t>Шлем CCM TACKS 70 COMBO или эквивалент</t>
  </si>
  <si>
    <t>пара</t>
  </si>
  <si>
    <t>шт.</t>
  </si>
  <si>
    <t>На основании проведенного анализа рынка и расчетов, НМЦК составляет: 1 309 354,21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</si>
</sst>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#########"/>
  </numFmts>
  <fonts count="15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 applyAlignment="0"/>
  </cellStyleXfs>
  <cellXfs count="62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2" fontId="1" fillId="0" borderId="13" xfId="0" applyNumberFormat="1" applyFont="1" applyBorder="1"/>
    <xf numFmtId="2" fontId="1" fillId="0" borderId="0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4" fontId="0" fillId="0" borderId="0" xfId="0" applyNumberFormat="1" applyBorder="1"/>
    <xf numFmtId="2" fontId="0" fillId="0" borderId="0" xfId="0" applyNumberFormat="1" applyBorder="1"/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128270</xdr:colOff>
      <xdr:row>8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28</xdr:col>
      <xdr:colOff>219075</xdr:colOff>
      <xdr:row>10</xdr:row>
      <xdr:rowOff>85725</xdr:rowOff>
    </xdr:from>
    <xdr:to>
      <xdr:col>28</xdr:col>
      <xdr:colOff>1619885</xdr:colOff>
      <xdr:row>10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7012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123825</xdr:colOff>
      <xdr:row>10</xdr:row>
      <xdr:rowOff>76200</xdr:rowOff>
    </xdr:from>
    <xdr:to>
      <xdr:col>25</xdr:col>
      <xdr:colOff>1200150</xdr:colOff>
      <xdr:row>10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180976</xdr:colOff>
      <xdr:row>10</xdr:row>
      <xdr:rowOff>152399</xdr:rowOff>
    </xdr:from>
    <xdr:to>
      <xdr:col>26</xdr:col>
      <xdr:colOff>1381126</xdr:colOff>
      <xdr:row>10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5"/>
  <sheetViews>
    <sheetView tabSelected="1" zoomScale="85" zoomScaleNormal="85" zoomScaleSheetLayoutView="85" workbookViewId="0">
      <selection activeCell="A49" sqref="A49:AC49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17" customWidth="1"/>
    <col min="5" max="5" width="13.7109375" customWidth="1"/>
    <col min="6" max="8" width="22" style="1" customWidth="1"/>
    <col min="9" max="25" width="22" style="1" hidden="1" customWidth="1"/>
    <col min="26" max="26" width="20.5703125" style="1" customWidth="1"/>
    <col min="27" max="27" width="23" style="1" customWidth="1"/>
    <col min="28" max="28" width="15.140625" style="1" customWidth="1"/>
    <col min="29" max="29" width="27.7109375" customWidth="1"/>
    <col min="30" max="30" width="18.42578125" customWidth="1"/>
    <col min="31" max="1024" width="9.140625" customWidth="1"/>
  </cols>
  <sheetData>
    <row r="1" spans="1:31" ht="15" customHeight="1" x14ac:dyDescent="0.25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1" ht="15" customHeight="1" x14ac:dyDescent="0.25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1" ht="41.1" customHeight="1" x14ac:dyDescent="0.3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31" ht="15" customHeight="1" x14ac:dyDescent="0.25">
      <c r="A4" s="2"/>
      <c r="B4" s="2"/>
      <c r="C4" s="2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1" x14ac:dyDescent="0.25">
      <c r="A5" s="2"/>
      <c r="B5" s="2"/>
      <c r="C5" s="2"/>
      <c r="D5" s="2"/>
      <c r="E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19"/>
      <c r="AA5" s="20"/>
      <c r="AB5" s="4"/>
    </row>
    <row r="6" spans="1:31" ht="27" customHeight="1" x14ac:dyDescent="0.25">
      <c r="A6" s="35" t="s">
        <v>2</v>
      </c>
      <c r="B6" s="35"/>
      <c r="C6" s="35" t="s">
        <v>55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31" ht="45" customHeight="1" x14ac:dyDescent="0.25">
      <c r="A7" s="35"/>
      <c r="B7" s="35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1:31" ht="42.75" customHeight="1" x14ac:dyDescent="0.25">
      <c r="A8" s="39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2"/>
    </row>
    <row r="9" spans="1:31" ht="120" customHeight="1" x14ac:dyDescent="0.25">
      <c r="A9" s="43" t="s">
        <v>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</row>
    <row r="10" spans="1:31" ht="33" customHeight="1" x14ac:dyDescent="0.25">
      <c r="A10" s="35" t="s">
        <v>4</v>
      </c>
      <c r="B10" s="35" t="s">
        <v>5</v>
      </c>
      <c r="C10" s="35"/>
      <c r="D10" s="35" t="s">
        <v>6</v>
      </c>
      <c r="E10" s="36" t="s">
        <v>7</v>
      </c>
      <c r="F10" s="7" t="s">
        <v>51</v>
      </c>
      <c r="G10" s="7" t="s">
        <v>52</v>
      </c>
      <c r="H10" s="7" t="s">
        <v>53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7" t="s">
        <v>14</v>
      </c>
      <c r="P10" s="7" t="s">
        <v>15</v>
      </c>
      <c r="Q10" s="7" t="s">
        <v>16</v>
      </c>
      <c r="R10" s="7" t="s">
        <v>17</v>
      </c>
      <c r="S10" s="7" t="s">
        <v>18</v>
      </c>
      <c r="T10" s="7" t="s">
        <v>19</v>
      </c>
      <c r="U10" s="7" t="s">
        <v>20</v>
      </c>
      <c r="V10" s="7" t="s">
        <v>21</v>
      </c>
      <c r="W10" s="7" t="s">
        <v>22</v>
      </c>
      <c r="X10" s="7" t="s">
        <v>23</v>
      </c>
      <c r="Y10" s="7" t="s">
        <v>24</v>
      </c>
      <c r="Z10" s="8" t="s">
        <v>25</v>
      </c>
      <c r="AA10" s="8" t="s">
        <v>26</v>
      </c>
      <c r="AB10" s="36" t="s">
        <v>54</v>
      </c>
      <c r="AC10" s="21" t="s">
        <v>27</v>
      </c>
    </row>
    <row r="11" spans="1:31" ht="51" customHeight="1" thickBot="1" x14ac:dyDescent="0.3">
      <c r="A11" s="35"/>
      <c r="B11" s="35"/>
      <c r="C11" s="35"/>
      <c r="D11" s="35"/>
      <c r="E11" s="36"/>
      <c r="F11" s="7" t="s">
        <v>28</v>
      </c>
      <c r="G11" s="7" t="s">
        <v>28</v>
      </c>
      <c r="H11" s="7" t="s">
        <v>28</v>
      </c>
      <c r="I11" s="7" t="s">
        <v>28</v>
      </c>
      <c r="J11" s="7" t="s">
        <v>28</v>
      </c>
      <c r="K11" s="7" t="s">
        <v>28</v>
      </c>
      <c r="L11" s="7" t="s">
        <v>28</v>
      </c>
      <c r="M11" s="7" t="s">
        <v>28</v>
      </c>
      <c r="N11" s="7" t="s">
        <v>28</v>
      </c>
      <c r="O11" s="7" t="s">
        <v>28</v>
      </c>
      <c r="P11" s="7" t="s">
        <v>28</v>
      </c>
      <c r="Q11" s="7" t="s">
        <v>28</v>
      </c>
      <c r="R11" s="7" t="s">
        <v>28</v>
      </c>
      <c r="S11" s="7" t="s">
        <v>28</v>
      </c>
      <c r="T11" s="7" t="s">
        <v>28</v>
      </c>
      <c r="U11" s="7" t="s">
        <v>28</v>
      </c>
      <c r="V11" s="7" t="s">
        <v>28</v>
      </c>
      <c r="W11" s="7" t="s">
        <v>28</v>
      </c>
      <c r="X11" s="7" t="s">
        <v>28</v>
      </c>
      <c r="Y11" s="7" t="s">
        <v>28</v>
      </c>
      <c r="Z11" s="22"/>
      <c r="AA11" s="22"/>
      <c r="AB11" s="36"/>
      <c r="AC11" s="23"/>
    </row>
    <row r="12" spans="1:31" ht="52.5" customHeight="1" thickBot="1" x14ac:dyDescent="0.3">
      <c r="A12" s="25">
        <v>1</v>
      </c>
      <c r="B12" s="35" t="s">
        <v>57</v>
      </c>
      <c r="C12" s="35"/>
      <c r="D12" s="33" t="s">
        <v>78</v>
      </c>
      <c r="E12" s="33">
        <v>5</v>
      </c>
      <c r="F12" s="7">
        <v>5560.79</v>
      </c>
      <c r="G12" s="7">
        <v>5751</v>
      </c>
      <c r="H12" s="7">
        <v>6070.5</v>
      </c>
      <c r="I12" s="7" t="s">
        <v>29</v>
      </c>
      <c r="J12" s="7" t="s">
        <v>30</v>
      </c>
      <c r="K12" s="7" t="s">
        <v>31</v>
      </c>
      <c r="L12" s="7" t="s">
        <v>32</v>
      </c>
      <c r="M12" s="7" t="s">
        <v>33</v>
      </c>
      <c r="N12" s="7" t="s">
        <v>34</v>
      </c>
      <c r="O12" s="7" t="s">
        <v>35</v>
      </c>
      <c r="P12" s="7" t="s">
        <v>36</v>
      </c>
      <c r="Q12" s="7" t="s">
        <v>37</v>
      </c>
      <c r="R12" s="7" t="s">
        <v>38</v>
      </c>
      <c r="S12" s="7" t="s">
        <v>39</v>
      </c>
      <c r="T12" s="7" t="s">
        <v>40</v>
      </c>
      <c r="U12" s="7" t="s">
        <v>41</v>
      </c>
      <c r="V12" s="7" t="s">
        <v>42</v>
      </c>
      <c r="W12" s="7" t="s">
        <v>43</v>
      </c>
      <c r="X12" s="7" t="s">
        <v>44</v>
      </c>
      <c r="Y12" s="7" t="s">
        <v>45</v>
      </c>
      <c r="Z12" s="24">
        <f t="shared" ref="Z12:Z47" si="0">_xlfn.STDEV.P(F12,G12,H12)</f>
        <v>210.30781097133686</v>
      </c>
      <c r="AA12" s="24">
        <f t="shared" ref="AA12:AA47" si="1">Z12/AB12*100</f>
        <v>3.6296910988943951</v>
      </c>
      <c r="AB12" s="24">
        <f t="shared" ref="AB12:AB47" si="2">(F12+G12+H12)/3</f>
        <v>5794.0966666666673</v>
      </c>
      <c r="AC12" s="24">
        <f t="shared" ref="AC12:AC47" si="3">AB12*E12</f>
        <v>28970.483333333337</v>
      </c>
      <c r="AD12" s="1"/>
      <c r="AE12" s="1"/>
    </row>
    <row r="13" spans="1:31" ht="52.5" customHeight="1" thickBot="1" x14ac:dyDescent="0.3">
      <c r="A13" s="25">
        <v>2</v>
      </c>
      <c r="B13" s="35" t="s">
        <v>58</v>
      </c>
      <c r="C13" s="35"/>
      <c r="D13" s="34" t="s">
        <v>78</v>
      </c>
      <c r="E13" s="34">
        <v>10</v>
      </c>
      <c r="F13" s="7">
        <v>5821.87</v>
      </c>
      <c r="G13" s="7">
        <v>6021</v>
      </c>
      <c r="H13" s="7">
        <v>6355.5</v>
      </c>
      <c r="I13" s="7" t="s">
        <v>29</v>
      </c>
      <c r="J13" s="7" t="s">
        <v>30</v>
      </c>
      <c r="K13" s="7" t="s">
        <v>31</v>
      </c>
      <c r="L13" s="7" t="s">
        <v>32</v>
      </c>
      <c r="M13" s="7" t="s">
        <v>33</v>
      </c>
      <c r="N13" s="7" t="s">
        <v>34</v>
      </c>
      <c r="O13" s="7" t="s">
        <v>35</v>
      </c>
      <c r="P13" s="7" t="s">
        <v>36</v>
      </c>
      <c r="Q13" s="7" t="s">
        <v>37</v>
      </c>
      <c r="R13" s="7" t="s">
        <v>38</v>
      </c>
      <c r="S13" s="7" t="s">
        <v>39</v>
      </c>
      <c r="T13" s="7" t="s">
        <v>40</v>
      </c>
      <c r="U13" s="7" t="s">
        <v>41</v>
      </c>
      <c r="V13" s="7" t="s">
        <v>42</v>
      </c>
      <c r="W13" s="7" t="s">
        <v>43</v>
      </c>
      <c r="X13" s="7" t="s">
        <v>44</v>
      </c>
      <c r="Y13" s="7" t="s">
        <v>45</v>
      </c>
      <c r="Z13" s="24">
        <f t="shared" si="0"/>
        <v>220.17770191875073</v>
      </c>
      <c r="AA13" s="24">
        <f t="shared" si="1"/>
        <v>3.6296278499461891</v>
      </c>
      <c r="AB13" s="24">
        <f t="shared" si="2"/>
        <v>6066.123333333333</v>
      </c>
      <c r="AC13" s="24">
        <f t="shared" si="3"/>
        <v>60661.23333333333</v>
      </c>
      <c r="AD13" s="1"/>
      <c r="AE13" s="1"/>
    </row>
    <row r="14" spans="1:31" ht="52.5" customHeight="1" thickBot="1" x14ac:dyDescent="0.3">
      <c r="A14" s="25">
        <v>3</v>
      </c>
      <c r="B14" s="35" t="s">
        <v>58</v>
      </c>
      <c r="C14" s="35"/>
      <c r="D14" s="34" t="s">
        <v>78</v>
      </c>
      <c r="E14" s="34">
        <v>1</v>
      </c>
      <c r="F14" s="7">
        <v>5821.86</v>
      </c>
      <c r="G14" s="7">
        <v>6021</v>
      </c>
      <c r="H14" s="7">
        <v>6355.5</v>
      </c>
      <c r="I14" s="7" t="s">
        <v>29</v>
      </c>
      <c r="J14" s="7" t="s">
        <v>30</v>
      </c>
      <c r="K14" s="7" t="s">
        <v>31</v>
      </c>
      <c r="L14" s="7" t="s">
        <v>32</v>
      </c>
      <c r="M14" s="7" t="s">
        <v>33</v>
      </c>
      <c r="N14" s="7" t="s">
        <v>34</v>
      </c>
      <c r="O14" s="7" t="s">
        <v>35</v>
      </c>
      <c r="P14" s="7" t="s">
        <v>36</v>
      </c>
      <c r="Q14" s="7" t="s">
        <v>37</v>
      </c>
      <c r="R14" s="7" t="s">
        <v>38</v>
      </c>
      <c r="S14" s="7" t="s">
        <v>39</v>
      </c>
      <c r="T14" s="7" t="s">
        <v>40</v>
      </c>
      <c r="U14" s="7" t="s">
        <v>41</v>
      </c>
      <c r="V14" s="7" t="s">
        <v>42</v>
      </c>
      <c r="W14" s="7" t="s">
        <v>43</v>
      </c>
      <c r="X14" s="7" t="s">
        <v>44</v>
      </c>
      <c r="Y14" s="7" t="s">
        <v>45</v>
      </c>
      <c r="Z14" s="24">
        <f t="shared" si="0"/>
        <v>220.18139975938035</v>
      </c>
      <c r="AA14" s="24">
        <f t="shared" si="1"/>
        <v>3.6296908033368998</v>
      </c>
      <c r="AB14" s="24">
        <f t="shared" si="2"/>
        <v>6066.12</v>
      </c>
      <c r="AC14" s="24">
        <f t="shared" si="3"/>
        <v>6066.12</v>
      </c>
      <c r="AD14" s="1"/>
      <c r="AE14" s="1"/>
    </row>
    <row r="15" spans="1:31" ht="52.5" customHeight="1" thickBot="1" x14ac:dyDescent="0.3">
      <c r="A15" s="32">
        <v>4</v>
      </c>
      <c r="B15" s="35" t="s">
        <v>59</v>
      </c>
      <c r="C15" s="35"/>
      <c r="D15" s="34" t="s">
        <v>78</v>
      </c>
      <c r="E15" s="34">
        <v>1</v>
      </c>
      <c r="F15" s="7">
        <v>6344</v>
      </c>
      <c r="G15" s="7">
        <v>6561</v>
      </c>
      <c r="H15" s="7">
        <v>6925.5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24">
        <f t="shared" si="0"/>
        <v>239.92857733546921</v>
      </c>
      <c r="AA15" s="24">
        <f t="shared" si="1"/>
        <v>3.6296902851991004</v>
      </c>
      <c r="AB15" s="24">
        <f t="shared" si="2"/>
        <v>6610.166666666667</v>
      </c>
      <c r="AC15" s="24">
        <f t="shared" si="3"/>
        <v>6610.166666666667</v>
      </c>
      <c r="AD15" s="1"/>
      <c r="AE15" s="1"/>
    </row>
    <row r="16" spans="1:31" ht="52.5" customHeight="1" thickBot="1" x14ac:dyDescent="0.3">
      <c r="A16" s="32">
        <v>5</v>
      </c>
      <c r="B16" s="35" t="s">
        <v>60</v>
      </c>
      <c r="C16" s="35"/>
      <c r="D16" s="34" t="s">
        <v>79</v>
      </c>
      <c r="E16" s="34">
        <v>1</v>
      </c>
      <c r="F16" s="7">
        <v>33234.230000000003</v>
      </c>
      <c r="G16" s="7">
        <v>38077.21</v>
      </c>
      <c r="H16" s="7">
        <v>38190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24">
        <f t="shared" si="0"/>
        <v>2310.0464920141021</v>
      </c>
      <c r="AA16" s="24">
        <f t="shared" si="1"/>
        <v>6.3288112704657635</v>
      </c>
      <c r="AB16" s="24">
        <f t="shared" si="2"/>
        <v>36500.480000000003</v>
      </c>
      <c r="AC16" s="24">
        <f t="shared" si="3"/>
        <v>36500.480000000003</v>
      </c>
      <c r="AD16" s="1"/>
      <c r="AE16" s="1"/>
    </row>
    <row r="17" spans="1:31" ht="52.5" customHeight="1" thickBot="1" x14ac:dyDescent="0.3">
      <c r="A17" s="32">
        <v>6</v>
      </c>
      <c r="B17" s="35" t="s">
        <v>61</v>
      </c>
      <c r="C17" s="35"/>
      <c r="D17" s="34" t="s">
        <v>78</v>
      </c>
      <c r="E17" s="34">
        <v>16</v>
      </c>
      <c r="F17" s="7">
        <v>4255.4399999999996</v>
      </c>
      <c r="G17" s="7">
        <v>4890</v>
      </c>
      <c r="H17" s="7">
        <v>4645.5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24">
        <f t="shared" si="0"/>
        <v>261.32003520587568</v>
      </c>
      <c r="AA17" s="24">
        <f t="shared" si="1"/>
        <v>5.684602395613549</v>
      </c>
      <c r="AB17" s="24">
        <f t="shared" si="2"/>
        <v>4596.9799999999996</v>
      </c>
      <c r="AC17" s="24">
        <f t="shared" si="3"/>
        <v>73551.679999999993</v>
      </c>
      <c r="AD17" s="1"/>
      <c r="AE17" s="1"/>
    </row>
    <row r="18" spans="1:31" ht="52.5" customHeight="1" thickBot="1" x14ac:dyDescent="0.3">
      <c r="A18" s="32">
        <v>7</v>
      </c>
      <c r="B18" s="35" t="s">
        <v>62</v>
      </c>
      <c r="C18" s="35"/>
      <c r="D18" s="34" t="s">
        <v>78</v>
      </c>
      <c r="E18" s="34">
        <v>7</v>
      </c>
      <c r="F18" s="7">
        <v>3820.33</v>
      </c>
      <c r="G18" s="7">
        <v>4390</v>
      </c>
      <c r="H18" s="7">
        <v>4170.5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24">
        <f t="shared" si="0"/>
        <v>234.59733535476394</v>
      </c>
      <c r="AA18" s="24">
        <f t="shared" si="1"/>
        <v>5.6845300845281921</v>
      </c>
      <c r="AB18" s="24">
        <f t="shared" si="2"/>
        <v>4126.9433333333336</v>
      </c>
      <c r="AC18" s="24">
        <f t="shared" si="3"/>
        <v>28888.603333333336</v>
      </c>
      <c r="AD18" s="1"/>
      <c r="AE18" s="1"/>
    </row>
    <row r="19" spans="1:31" ht="52.5" customHeight="1" thickBot="1" x14ac:dyDescent="0.3">
      <c r="A19" s="32">
        <v>8</v>
      </c>
      <c r="B19" s="35" t="s">
        <v>61</v>
      </c>
      <c r="C19" s="35"/>
      <c r="D19" s="34" t="s">
        <v>78</v>
      </c>
      <c r="E19" s="34">
        <v>10</v>
      </c>
      <c r="F19" s="7">
        <v>4255.4399999999996</v>
      </c>
      <c r="G19" s="7">
        <v>4401</v>
      </c>
      <c r="H19" s="7">
        <v>4645.5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24">
        <f t="shared" si="0"/>
        <v>160.93986703113697</v>
      </c>
      <c r="AA19" s="24">
        <f t="shared" si="1"/>
        <v>3.62969312065316</v>
      </c>
      <c r="AB19" s="24">
        <f t="shared" si="2"/>
        <v>4433.9799999999996</v>
      </c>
      <c r="AC19" s="24">
        <f t="shared" si="3"/>
        <v>44339.799999999996</v>
      </c>
      <c r="AD19" s="1"/>
      <c r="AE19" s="1"/>
    </row>
    <row r="20" spans="1:31" ht="52.5" customHeight="1" thickBot="1" x14ac:dyDescent="0.3">
      <c r="A20" s="32">
        <v>9</v>
      </c>
      <c r="B20" s="35" t="s">
        <v>63</v>
      </c>
      <c r="C20" s="35"/>
      <c r="D20" s="34" t="s">
        <v>79</v>
      </c>
      <c r="E20" s="34">
        <v>10</v>
      </c>
      <c r="F20" s="7">
        <v>1035.58</v>
      </c>
      <c r="G20" s="7">
        <v>1190</v>
      </c>
      <c r="H20" s="7">
        <v>1190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24">
        <f t="shared" si="0"/>
        <v>72.794286100551147</v>
      </c>
      <c r="AA20" s="24">
        <f t="shared" si="1"/>
        <v>6.39372693076003</v>
      </c>
      <c r="AB20" s="24">
        <f t="shared" si="2"/>
        <v>1138.5266666666666</v>
      </c>
      <c r="AC20" s="24">
        <f t="shared" si="3"/>
        <v>11385.266666666666</v>
      </c>
      <c r="AD20" s="1"/>
      <c r="AE20" s="1"/>
    </row>
    <row r="21" spans="1:31" ht="52.5" customHeight="1" thickBot="1" x14ac:dyDescent="0.3">
      <c r="A21" s="32">
        <v>10</v>
      </c>
      <c r="B21" s="35" t="s">
        <v>64</v>
      </c>
      <c r="C21" s="35"/>
      <c r="D21" s="34" t="s">
        <v>79</v>
      </c>
      <c r="E21" s="34">
        <v>1</v>
      </c>
      <c r="F21" s="7">
        <v>33582.32</v>
      </c>
      <c r="G21" s="7">
        <v>34731</v>
      </c>
      <c r="H21" s="7">
        <v>36660.5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24">
        <f t="shared" si="0"/>
        <v>1270.0668444700943</v>
      </c>
      <c r="AA21" s="24">
        <f t="shared" si="1"/>
        <v>3.6296674098458861</v>
      </c>
      <c r="AB21" s="24">
        <f t="shared" si="2"/>
        <v>34991.273333333338</v>
      </c>
      <c r="AC21" s="24">
        <f t="shared" si="3"/>
        <v>34991.273333333338</v>
      </c>
      <c r="AD21" s="1"/>
      <c r="AE21" s="1"/>
    </row>
    <row r="22" spans="1:31" ht="52.5" customHeight="1" thickBot="1" x14ac:dyDescent="0.3">
      <c r="A22" s="32">
        <v>11</v>
      </c>
      <c r="B22" s="35" t="s">
        <v>65</v>
      </c>
      <c r="C22" s="35"/>
      <c r="D22" s="34" t="s">
        <v>79</v>
      </c>
      <c r="E22" s="34">
        <v>2</v>
      </c>
      <c r="F22" s="7">
        <v>12609.69</v>
      </c>
      <c r="G22" s="7">
        <v>13041</v>
      </c>
      <c r="H22" s="7">
        <v>13765.5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24">
        <f t="shared" si="0"/>
        <v>476.89101039965078</v>
      </c>
      <c r="AA22" s="24">
        <f t="shared" si="1"/>
        <v>3.629658349015854</v>
      </c>
      <c r="AB22" s="24">
        <f t="shared" si="2"/>
        <v>13138.730000000001</v>
      </c>
      <c r="AC22" s="24">
        <f t="shared" si="3"/>
        <v>26277.460000000003</v>
      </c>
      <c r="AD22" s="1"/>
      <c r="AE22" s="1"/>
    </row>
    <row r="23" spans="1:31" ht="52.5" customHeight="1" thickBot="1" x14ac:dyDescent="0.3">
      <c r="A23" s="32">
        <v>12</v>
      </c>
      <c r="B23" s="35" t="s">
        <v>66</v>
      </c>
      <c r="C23" s="35"/>
      <c r="D23" s="34" t="s">
        <v>79</v>
      </c>
      <c r="E23" s="34">
        <v>1</v>
      </c>
      <c r="F23" s="7">
        <v>13740.99</v>
      </c>
      <c r="G23" s="7">
        <v>14211</v>
      </c>
      <c r="H23" s="7">
        <v>15000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24">
        <f t="shared" si="0"/>
        <v>519.45875466681673</v>
      </c>
      <c r="AA23" s="24">
        <f t="shared" si="1"/>
        <v>3.6281817536287613</v>
      </c>
      <c r="AB23" s="24">
        <f t="shared" si="2"/>
        <v>14317.33</v>
      </c>
      <c r="AC23" s="24">
        <f t="shared" si="3"/>
        <v>14317.33</v>
      </c>
      <c r="AD23" s="1"/>
      <c r="AE23" s="1"/>
    </row>
    <row r="24" spans="1:31" ht="52.5" customHeight="1" thickBot="1" x14ac:dyDescent="0.3">
      <c r="A24" s="32">
        <v>13</v>
      </c>
      <c r="B24" s="35" t="s">
        <v>66</v>
      </c>
      <c r="C24" s="35"/>
      <c r="D24" s="34" t="s">
        <v>79</v>
      </c>
      <c r="E24" s="34">
        <v>1</v>
      </c>
      <c r="F24" s="7">
        <v>13740.99</v>
      </c>
      <c r="G24" s="7">
        <v>14211</v>
      </c>
      <c r="H24" s="7">
        <v>15000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24">
        <f t="shared" si="0"/>
        <v>519.45875466681673</v>
      </c>
      <c r="AA24" s="24">
        <f t="shared" si="1"/>
        <v>3.6281817536287613</v>
      </c>
      <c r="AB24" s="24">
        <f t="shared" si="2"/>
        <v>14317.33</v>
      </c>
      <c r="AC24" s="24">
        <f t="shared" si="3"/>
        <v>14317.33</v>
      </c>
      <c r="AD24" s="1"/>
      <c r="AE24" s="1"/>
    </row>
    <row r="25" spans="1:31" ht="52.5" customHeight="1" thickBot="1" x14ac:dyDescent="0.3">
      <c r="A25" s="32">
        <v>14</v>
      </c>
      <c r="B25" s="35" t="s">
        <v>67</v>
      </c>
      <c r="C25" s="35"/>
      <c r="D25" s="34" t="s">
        <v>79</v>
      </c>
      <c r="E25" s="34">
        <v>1</v>
      </c>
      <c r="F25" s="7">
        <v>17395.97</v>
      </c>
      <c r="G25" s="7">
        <v>17991</v>
      </c>
      <c r="H25" s="7">
        <v>18990.5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24">
        <f t="shared" si="0"/>
        <v>657.90803746082543</v>
      </c>
      <c r="AA25" s="24">
        <f t="shared" si="1"/>
        <v>3.629672569140264</v>
      </c>
      <c r="AB25" s="24">
        <f t="shared" si="2"/>
        <v>18125.823333333334</v>
      </c>
      <c r="AC25" s="24">
        <f t="shared" si="3"/>
        <v>18125.823333333334</v>
      </c>
      <c r="AD25" s="1"/>
      <c r="AE25" s="1"/>
    </row>
    <row r="26" spans="1:31" ht="52.5" customHeight="1" thickBot="1" x14ac:dyDescent="0.3">
      <c r="A26" s="32">
        <v>15</v>
      </c>
      <c r="B26" s="35" t="s">
        <v>67</v>
      </c>
      <c r="C26" s="35"/>
      <c r="D26" s="34" t="s">
        <v>79</v>
      </c>
      <c r="E26" s="34">
        <v>1</v>
      </c>
      <c r="F26" s="7">
        <v>17395.97</v>
      </c>
      <c r="G26" s="7">
        <v>17991</v>
      </c>
      <c r="H26" s="7">
        <v>18990.5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24">
        <f t="shared" si="0"/>
        <v>657.90803746082543</v>
      </c>
      <c r="AA26" s="24">
        <f t="shared" si="1"/>
        <v>3.629672569140264</v>
      </c>
      <c r="AB26" s="24">
        <f t="shared" si="2"/>
        <v>18125.823333333334</v>
      </c>
      <c r="AC26" s="24">
        <f t="shared" si="3"/>
        <v>18125.823333333334</v>
      </c>
      <c r="AD26" s="1"/>
      <c r="AE26" s="1"/>
    </row>
    <row r="27" spans="1:31" ht="52.5" customHeight="1" thickBot="1" x14ac:dyDescent="0.3">
      <c r="A27" s="32">
        <v>16</v>
      </c>
      <c r="B27" s="35" t="s">
        <v>68</v>
      </c>
      <c r="C27" s="35"/>
      <c r="D27" s="34" t="s">
        <v>79</v>
      </c>
      <c r="E27" s="34">
        <v>60</v>
      </c>
      <c r="F27" s="7">
        <v>174.05</v>
      </c>
      <c r="G27" s="7">
        <v>180</v>
      </c>
      <c r="H27" s="7">
        <v>190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24">
        <f t="shared" si="0"/>
        <v>6.5811599788081896</v>
      </c>
      <c r="AA27" s="24">
        <f t="shared" si="1"/>
        <v>3.6289826185873668</v>
      </c>
      <c r="AB27" s="24">
        <f t="shared" si="2"/>
        <v>181.35</v>
      </c>
      <c r="AC27" s="24">
        <f t="shared" si="3"/>
        <v>10881</v>
      </c>
      <c r="AD27" s="1"/>
      <c r="AE27" s="1"/>
    </row>
    <row r="28" spans="1:31" ht="52.5" customHeight="1" thickBot="1" x14ac:dyDescent="0.3">
      <c r="A28" s="32">
        <v>17</v>
      </c>
      <c r="B28" s="35" t="s">
        <v>69</v>
      </c>
      <c r="C28" s="35"/>
      <c r="D28" s="34" t="s">
        <v>78</v>
      </c>
      <c r="E28" s="34">
        <v>5</v>
      </c>
      <c r="F28" s="7">
        <v>5734.84</v>
      </c>
      <c r="G28" s="7">
        <v>5931</v>
      </c>
      <c r="H28" s="7">
        <v>6260.5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24">
        <f t="shared" si="0"/>
        <v>216.88897087885513</v>
      </c>
      <c r="AA28" s="24">
        <f t="shared" si="1"/>
        <v>3.6296695958938932</v>
      </c>
      <c r="AB28" s="24">
        <f t="shared" si="2"/>
        <v>5975.4466666666667</v>
      </c>
      <c r="AC28" s="24">
        <f t="shared" si="3"/>
        <v>29877.233333333334</v>
      </c>
      <c r="AD28" s="1"/>
      <c r="AE28" s="1"/>
    </row>
    <row r="29" spans="1:31" ht="52.5" customHeight="1" thickBot="1" x14ac:dyDescent="0.3">
      <c r="A29" s="32">
        <v>18</v>
      </c>
      <c r="B29" s="35" t="s">
        <v>70</v>
      </c>
      <c r="C29" s="35"/>
      <c r="D29" s="34" t="s">
        <v>78</v>
      </c>
      <c r="E29" s="34">
        <v>10</v>
      </c>
      <c r="F29" s="7">
        <v>6256.98</v>
      </c>
      <c r="G29" s="7">
        <v>6471</v>
      </c>
      <c r="H29" s="7">
        <v>6830.5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24">
        <f t="shared" si="0"/>
        <v>236.63614845487075</v>
      </c>
      <c r="AA29" s="24">
        <f t="shared" si="1"/>
        <v>3.6296708402933779</v>
      </c>
      <c r="AB29" s="24">
        <f t="shared" si="2"/>
        <v>6519.4933333333329</v>
      </c>
      <c r="AC29" s="24">
        <f t="shared" si="3"/>
        <v>65194.933333333327</v>
      </c>
      <c r="AD29" s="1"/>
      <c r="AE29" s="1"/>
    </row>
    <row r="30" spans="1:31" ht="52.5" customHeight="1" thickBot="1" x14ac:dyDescent="0.3">
      <c r="A30" s="32">
        <v>19</v>
      </c>
      <c r="B30" s="35" t="s">
        <v>70</v>
      </c>
      <c r="C30" s="35"/>
      <c r="D30" s="34" t="s">
        <v>78</v>
      </c>
      <c r="E30" s="34">
        <v>10</v>
      </c>
      <c r="F30" s="7">
        <v>6256.98</v>
      </c>
      <c r="G30" s="7">
        <v>6471</v>
      </c>
      <c r="H30" s="7">
        <v>6830.5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24">
        <f t="shared" si="0"/>
        <v>236.63614845487075</v>
      </c>
      <c r="AA30" s="24">
        <f t="shared" si="1"/>
        <v>3.6296708402933779</v>
      </c>
      <c r="AB30" s="24">
        <f t="shared" si="2"/>
        <v>6519.4933333333329</v>
      </c>
      <c r="AC30" s="24">
        <f t="shared" si="3"/>
        <v>65194.933333333327</v>
      </c>
      <c r="AD30" s="1"/>
      <c r="AE30" s="1"/>
    </row>
    <row r="31" spans="1:31" ht="52.5" customHeight="1" thickBot="1" x14ac:dyDescent="0.3">
      <c r="A31" s="32">
        <v>20</v>
      </c>
      <c r="B31" s="35" t="s">
        <v>71</v>
      </c>
      <c r="C31" s="35"/>
      <c r="D31" s="34" t="s">
        <v>78</v>
      </c>
      <c r="E31" s="34">
        <v>5</v>
      </c>
      <c r="F31" s="7">
        <v>8693.64</v>
      </c>
      <c r="G31" s="7">
        <v>8991</v>
      </c>
      <c r="H31" s="7">
        <v>9490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24">
        <f t="shared" si="0"/>
        <v>328.56814263643349</v>
      </c>
      <c r="AA31" s="24">
        <f t="shared" si="1"/>
        <v>3.6272952573035027</v>
      </c>
      <c r="AB31" s="24">
        <f t="shared" si="2"/>
        <v>9058.2133333333331</v>
      </c>
      <c r="AC31" s="24">
        <f t="shared" si="3"/>
        <v>45291.066666666666</v>
      </c>
      <c r="AD31" s="1"/>
      <c r="AE31" s="1"/>
    </row>
    <row r="32" spans="1:31" ht="52.5" customHeight="1" thickBot="1" x14ac:dyDescent="0.3">
      <c r="A32" s="32">
        <v>21</v>
      </c>
      <c r="B32" s="35" t="s">
        <v>71</v>
      </c>
      <c r="C32" s="35"/>
      <c r="D32" s="34" t="s">
        <v>78</v>
      </c>
      <c r="E32" s="34">
        <v>5</v>
      </c>
      <c r="F32" s="7">
        <v>9128.75</v>
      </c>
      <c r="G32" s="7">
        <v>9441</v>
      </c>
      <c r="H32" s="7">
        <v>9965.5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24">
        <f t="shared" si="0"/>
        <v>345.2456251231385</v>
      </c>
      <c r="AA32" s="24">
        <f t="shared" si="1"/>
        <v>3.6296751399389016</v>
      </c>
      <c r="AB32" s="24">
        <f t="shared" si="2"/>
        <v>9511.75</v>
      </c>
      <c r="AC32" s="24">
        <f t="shared" si="3"/>
        <v>47558.75</v>
      </c>
      <c r="AD32" s="1"/>
      <c r="AE32" s="1"/>
    </row>
    <row r="33" spans="1:31" ht="52.5" customHeight="1" thickBot="1" x14ac:dyDescent="0.3">
      <c r="A33" s="32">
        <v>22</v>
      </c>
      <c r="B33" s="35" t="s">
        <v>71</v>
      </c>
      <c r="C33" s="35"/>
      <c r="D33" s="34" t="s">
        <v>78</v>
      </c>
      <c r="E33" s="34">
        <v>5</v>
      </c>
      <c r="F33" s="7">
        <v>9128.75</v>
      </c>
      <c r="G33" s="7">
        <v>9441</v>
      </c>
      <c r="H33" s="7">
        <v>9965.5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24">
        <f t="shared" si="0"/>
        <v>345.2456251231385</v>
      </c>
      <c r="AA33" s="24">
        <f t="shared" si="1"/>
        <v>3.6296751399389016</v>
      </c>
      <c r="AB33" s="24">
        <f t="shared" si="2"/>
        <v>9511.75</v>
      </c>
      <c r="AC33" s="24">
        <f t="shared" si="3"/>
        <v>47558.75</v>
      </c>
      <c r="AD33" s="1"/>
      <c r="AE33" s="1"/>
    </row>
    <row r="34" spans="1:31" ht="52.5" customHeight="1" thickBot="1" x14ac:dyDescent="0.3">
      <c r="A34" s="32">
        <v>23</v>
      </c>
      <c r="B34" s="35" t="s">
        <v>71</v>
      </c>
      <c r="C34" s="35"/>
      <c r="D34" s="34" t="s">
        <v>78</v>
      </c>
      <c r="E34" s="34">
        <v>10</v>
      </c>
      <c r="F34" s="7">
        <v>9128.75</v>
      </c>
      <c r="G34" s="7">
        <v>9441</v>
      </c>
      <c r="H34" s="7">
        <v>9965.5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24">
        <f t="shared" si="0"/>
        <v>345.2456251231385</v>
      </c>
      <c r="AA34" s="24">
        <f t="shared" si="1"/>
        <v>3.6296751399389016</v>
      </c>
      <c r="AB34" s="24">
        <f t="shared" si="2"/>
        <v>9511.75</v>
      </c>
      <c r="AC34" s="24">
        <f t="shared" si="3"/>
        <v>95117.5</v>
      </c>
      <c r="AD34" s="1"/>
      <c r="AE34" s="1"/>
    </row>
    <row r="35" spans="1:31" ht="52.5" customHeight="1" thickBot="1" x14ac:dyDescent="0.3">
      <c r="A35" s="32">
        <v>24</v>
      </c>
      <c r="B35" s="35" t="s">
        <v>71</v>
      </c>
      <c r="C35" s="35"/>
      <c r="D35" s="34" t="s">
        <v>78</v>
      </c>
      <c r="E35" s="34">
        <v>5</v>
      </c>
      <c r="F35" s="7">
        <v>8693.64</v>
      </c>
      <c r="G35" s="7">
        <v>8991</v>
      </c>
      <c r="H35" s="7">
        <v>9490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24">
        <f t="shared" si="0"/>
        <v>328.56814263643349</v>
      </c>
      <c r="AA35" s="24">
        <f t="shared" si="1"/>
        <v>3.6272952573035027</v>
      </c>
      <c r="AB35" s="24">
        <f t="shared" si="2"/>
        <v>9058.2133333333331</v>
      </c>
      <c r="AC35" s="24">
        <f t="shared" si="3"/>
        <v>45291.066666666666</v>
      </c>
      <c r="AD35" s="1"/>
      <c r="AE35" s="1"/>
    </row>
    <row r="36" spans="1:31" ht="52.5" customHeight="1" thickBot="1" x14ac:dyDescent="0.3">
      <c r="A36" s="32">
        <v>25</v>
      </c>
      <c r="B36" s="35" t="s">
        <v>71</v>
      </c>
      <c r="C36" s="35"/>
      <c r="D36" s="34" t="s">
        <v>78</v>
      </c>
      <c r="E36" s="34">
        <v>5</v>
      </c>
      <c r="F36" s="7">
        <v>9563.8700000000008</v>
      </c>
      <c r="G36" s="7">
        <v>9891</v>
      </c>
      <c r="H36" s="7">
        <v>10440.5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24">
        <f t="shared" si="0"/>
        <v>361.70037382095973</v>
      </c>
      <c r="AA36" s="24">
        <f t="shared" si="1"/>
        <v>3.6296627921409872</v>
      </c>
      <c r="AB36" s="24">
        <f t="shared" si="2"/>
        <v>9965.1233333333348</v>
      </c>
      <c r="AC36" s="24">
        <f t="shared" si="3"/>
        <v>49825.616666666676</v>
      </c>
      <c r="AD36" s="1"/>
      <c r="AE36" s="1"/>
    </row>
    <row r="37" spans="1:31" ht="52.5" customHeight="1" thickBot="1" x14ac:dyDescent="0.3">
      <c r="A37" s="32">
        <v>26</v>
      </c>
      <c r="B37" s="35" t="s">
        <v>71</v>
      </c>
      <c r="C37" s="35"/>
      <c r="D37" s="34" t="s">
        <v>78</v>
      </c>
      <c r="E37" s="34">
        <v>5</v>
      </c>
      <c r="F37" s="7">
        <v>9563.8700000000008</v>
      </c>
      <c r="G37" s="7">
        <v>9891</v>
      </c>
      <c r="H37" s="7">
        <v>10440.5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24">
        <f t="shared" si="0"/>
        <v>361.70037382095973</v>
      </c>
      <c r="AA37" s="24">
        <f t="shared" si="1"/>
        <v>3.6296627921409872</v>
      </c>
      <c r="AB37" s="24">
        <f t="shared" si="2"/>
        <v>9965.1233333333348</v>
      </c>
      <c r="AC37" s="24">
        <f t="shared" si="3"/>
        <v>49825.616666666676</v>
      </c>
      <c r="AD37" s="1"/>
      <c r="AE37" s="1"/>
    </row>
    <row r="38" spans="1:31" ht="52.5" customHeight="1" thickBot="1" x14ac:dyDescent="0.3">
      <c r="A38" s="32">
        <v>27</v>
      </c>
      <c r="B38" s="35" t="s">
        <v>72</v>
      </c>
      <c r="C38" s="35"/>
      <c r="D38" s="34" t="s">
        <v>78</v>
      </c>
      <c r="E38" s="34">
        <v>1</v>
      </c>
      <c r="F38" s="7">
        <v>22182.26</v>
      </c>
      <c r="G38" s="7">
        <v>22941</v>
      </c>
      <c r="H38" s="7">
        <v>24215.5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24">
        <f t="shared" si="0"/>
        <v>838.92136667667944</v>
      </c>
      <c r="AA38" s="24">
        <f t="shared" si="1"/>
        <v>3.6296641301777512</v>
      </c>
      <c r="AB38" s="24">
        <f t="shared" si="2"/>
        <v>23112.92</v>
      </c>
      <c r="AC38" s="24">
        <f t="shared" si="3"/>
        <v>23112.92</v>
      </c>
      <c r="AD38" s="1"/>
      <c r="AE38" s="1"/>
    </row>
    <row r="39" spans="1:31" ht="52.5" customHeight="1" thickBot="1" x14ac:dyDescent="0.3">
      <c r="A39" s="32">
        <v>28</v>
      </c>
      <c r="B39" s="35" t="s">
        <v>72</v>
      </c>
      <c r="C39" s="35"/>
      <c r="D39" s="34" t="s">
        <v>78</v>
      </c>
      <c r="E39" s="34">
        <v>1</v>
      </c>
      <c r="F39" s="7">
        <v>22182.26</v>
      </c>
      <c r="G39" s="7">
        <v>22941</v>
      </c>
      <c r="H39" s="7">
        <v>24215.5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24">
        <f t="shared" si="0"/>
        <v>838.92136667667944</v>
      </c>
      <c r="AA39" s="24">
        <f t="shared" si="1"/>
        <v>3.6296641301777512</v>
      </c>
      <c r="AB39" s="24">
        <f t="shared" si="2"/>
        <v>23112.92</v>
      </c>
      <c r="AC39" s="24">
        <f t="shared" si="3"/>
        <v>23112.92</v>
      </c>
      <c r="AD39" s="1"/>
      <c r="AE39" s="1"/>
    </row>
    <row r="40" spans="1:31" ht="52.5" customHeight="1" thickBot="1" x14ac:dyDescent="0.3">
      <c r="A40" s="32">
        <v>29</v>
      </c>
      <c r="B40" s="35" t="s">
        <v>73</v>
      </c>
      <c r="C40" s="35"/>
      <c r="D40" s="34" t="s">
        <v>79</v>
      </c>
      <c r="E40" s="34">
        <v>10</v>
      </c>
      <c r="F40" s="7">
        <v>6344.01</v>
      </c>
      <c r="G40" s="7">
        <v>6561</v>
      </c>
      <c r="H40" s="7">
        <v>6925.5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24">
        <f t="shared" si="0"/>
        <v>239.92487949356141</v>
      </c>
      <c r="AA40" s="24">
        <f t="shared" si="1"/>
        <v>3.6296325131359914</v>
      </c>
      <c r="AB40" s="24">
        <f t="shared" si="2"/>
        <v>6610.170000000001</v>
      </c>
      <c r="AC40" s="24">
        <f t="shared" si="3"/>
        <v>66101.700000000012</v>
      </c>
      <c r="AD40" s="1"/>
      <c r="AE40" s="1"/>
    </row>
    <row r="41" spans="1:31" ht="52.5" customHeight="1" thickBot="1" x14ac:dyDescent="0.3">
      <c r="A41" s="32">
        <v>30</v>
      </c>
      <c r="B41" s="35" t="s">
        <v>73</v>
      </c>
      <c r="C41" s="35"/>
      <c r="D41" s="34" t="s">
        <v>79</v>
      </c>
      <c r="E41" s="34">
        <v>5</v>
      </c>
      <c r="F41" s="7">
        <v>6344.01</v>
      </c>
      <c r="G41" s="7">
        <v>6561</v>
      </c>
      <c r="H41" s="7">
        <v>6925.5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24">
        <f t="shared" si="0"/>
        <v>239.92487949356141</v>
      </c>
      <c r="AA41" s="24">
        <f t="shared" si="1"/>
        <v>3.6296325131359914</v>
      </c>
      <c r="AB41" s="24">
        <f t="shared" si="2"/>
        <v>6610.170000000001</v>
      </c>
      <c r="AC41" s="24">
        <f t="shared" si="3"/>
        <v>33050.850000000006</v>
      </c>
      <c r="AD41" s="1"/>
      <c r="AE41" s="1"/>
    </row>
    <row r="42" spans="1:31" ht="52.5" customHeight="1" thickBot="1" x14ac:dyDescent="0.3">
      <c r="A42" s="32">
        <v>31</v>
      </c>
      <c r="B42" s="35" t="s">
        <v>73</v>
      </c>
      <c r="C42" s="35"/>
      <c r="D42" s="34" t="s">
        <v>79</v>
      </c>
      <c r="E42" s="34">
        <v>7</v>
      </c>
      <c r="F42" s="7">
        <v>6344.01</v>
      </c>
      <c r="G42" s="7">
        <v>6561</v>
      </c>
      <c r="H42" s="7">
        <v>6925.5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24">
        <f t="shared" si="0"/>
        <v>239.92487949356141</v>
      </c>
      <c r="AA42" s="24">
        <f t="shared" si="1"/>
        <v>3.6296325131359914</v>
      </c>
      <c r="AB42" s="24">
        <f t="shared" si="2"/>
        <v>6610.170000000001</v>
      </c>
      <c r="AC42" s="24">
        <f t="shared" si="3"/>
        <v>46271.19000000001</v>
      </c>
      <c r="AD42" s="1"/>
      <c r="AE42" s="1"/>
    </row>
    <row r="43" spans="1:31" ht="52.5" customHeight="1" thickBot="1" x14ac:dyDescent="0.3">
      <c r="A43" s="32">
        <v>32</v>
      </c>
      <c r="B43" s="35" t="s">
        <v>74</v>
      </c>
      <c r="C43" s="35"/>
      <c r="D43" s="34" t="s">
        <v>79</v>
      </c>
      <c r="E43" s="34">
        <v>1</v>
      </c>
      <c r="F43" s="7">
        <v>14698.25</v>
      </c>
      <c r="G43" s="7">
        <v>15201</v>
      </c>
      <c r="H43" s="7">
        <v>16045.5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24">
        <f t="shared" si="0"/>
        <v>555.87972070303931</v>
      </c>
      <c r="AA43" s="24">
        <f t="shared" si="1"/>
        <v>3.6296620660883301</v>
      </c>
      <c r="AB43" s="24">
        <f t="shared" si="2"/>
        <v>15314.916666666666</v>
      </c>
      <c r="AC43" s="24">
        <f t="shared" si="3"/>
        <v>15314.916666666666</v>
      </c>
      <c r="AD43" s="1"/>
      <c r="AE43" s="1"/>
    </row>
    <row r="44" spans="1:31" ht="52.5" customHeight="1" thickBot="1" x14ac:dyDescent="0.3">
      <c r="A44" s="32">
        <v>33</v>
      </c>
      <c r="B44" s="35" t="s">
        <v>74</v>
      </c>
      <c r="C44" s="35"/>
      <c r="D44" s="34" t="s">
        <v>79</v>
      </c>
      <c r="E44" s="34">
        <v>1</v>
      </c>
      <c r="F44" s="7">
        <v>14698.25</v>
      </c>
      <c r="G44" s="7">
        <v>15201</v>
      </c>
      <c r="H44" s="7">
        <v>16045.5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24">
        <f t="shared" si="0"/>
        <v>555.87972070303931</v>
      </c>
      <c r="AA44" s="24">
        <f t="shared" si="1"/>
        <v>3.6296620660883301</v>
      </c>
      <c r="AB44" s="24">
        <f t="shared" si="2"/>
        <v>15314.916666666666</v>
      </c>
      <c r="AC44" s="24">
        <f t="shared" si="3"/>
        <v>15314.916666666666</v>
      </c>
      <c r="AD44" s="1"/>
      <c r="AE44" s="1"/>
    </row>
    <row r="45" spans="1:31" ht="52.5" customHeight="1" thickBot="1" x14ac:dyDescent="0.3">
      <c r="A45" s="32">
        <v>34</v>
      </c>
      <c r="B45" s="35" t="s">
        <v>75</v>
      </c>
      <c r="C45" s="35"/>
      <c r="D45" s="34" t="s">
        <v>79</v>
      </c>
      <c r="E45" s="34">
        <v>1</v>
      </c>
      <c r="F45" s="7">
        <v>24183.8</v>
      </c>
      <c r="G45" s="7">
        <v>25011</v>
      </c>
      <c r="H45" s="7">
        <v>26400.5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24">
        <f t="shared" si="0"/>
        <v>914.61764810341526</v>
      </c>
      <c r="AA45" s="24">
        <f t="shared" si="1"/>
        <v>3.6296607650346591</v>
      </c>
      <c r="AB45" s="24">
        <f t="shared" si="2"/>
        <v>25198.433333333334</v>
      </c>
      <c r="AC45" s="24">
        <f t="shared" si="3"/>
        <v>25198.433333333334</v>
      </c>
      <c r="AD45" s="1"/>
      <c r="AE45" s="1"/>
    </row>
    <row r="46" spans="1:31" ht="52.5" customHeight="1" thickBot="1" x14ac:dyDescent="0.3">
      <c r="A46" s="32">
        <v>35</v>
      </c>
      <c r="B46" s="35" t="s">
        <v>76</v>
      </c>
      <c r="C46" s="35"/>
      <c r="D46" s="34" t="s">
        <v>79</v>
      </c>
      <c r="E46" s="34">
        <v>1</v>
      </c>
      <c r="F46" s="7">
        <v>15794.74</v>
      </c>
      <c r="G46" s="7">
        <v>16335</v>
      </c>
      <c r="H46" s="7">
        <v>17242.5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24">
        <f t="shared" si="0"/>
        <v>597.35027275088419</v>
      </c>
      <c r="AA46" s="24">
        <f t="shared" si="1"/>
        <v>3.6296729057718515</v>
      </c>
      <c r="AB46" s="24">
        <f t="shared" si="2"/>
        <v>16457.413333333334</v>
      </c>
      <c r="AC46" s="24">
        <f t="shared" si="3"/>
        <v>16457.413333333334</v>
      </c>
      <c r="AD46" s="1"/>
      <c r="AE46" s="1"/>
    </row>
    <row r="47" spans="1:31" ht="52.5" customHeight="1" thickBot="1" x14ac:dyDescent="0.3">
      <c r="A47" s="32">
        <v>36</v>
      </c>
      <c r="B47" s="35" t="s">
        <v>77</v>
      </c>
      <c r="C47" s="35"/>
      <c r="D47" s="34" t="s">
        <v>79</v>
      </c>
      <c r="E47" s="34">
        <v>6</v>
      </c>
      <c r="F47" s="7">
        <v>11304.34</v>
      </c>
      <c r="G47" s="7">
        <v>11691</v>
      </c>
      <c r="H47" s="7">
        <v>12340.5</v>
      </c>
      <c r="I47" s="7" t="s">
        <v>29</v>
      </c>
      <c r="J47" s="7" t="s">
        <v>30</v>
      </c>
      <c r="K47" s="7" t="s">
        <v>31</v>
      </c>
      <c r="L47" s="7" t="s">
        <v>32</v>
      </c>
      <c r="M47" s="7" t="s">
        <v>33</v>
      </c>
      <c r="N47" s="7" t="s">
        <v>34</v>
      </c>
      <c r="O47" s="7" t="s">
        <v>35</v>
      </c>
      <c r="P47" s="7" t="s">
        <v>36</v>
      </c>
      <c r="Q47" s="7" t="s">
        <v>37</v>
      </c>
      <c r="R47" s="7" t="s">
        <v>38</v>
      </c>
      <c r="S47" s="7" t="s">
        <v>39</v>
      </c>
      <c r="T47" s="7" t="s">
        <v>40</v>
      </c>
      <c r="U47" s="7" t="s">
        <v>41</v>
      </c>
      <c r="V47" s="7" t="s">
        <v>42</v>
      </c>
      <c r="W47" s="7" t="s">
        <v>43</v>
      </c>
      <c r="X47" s="7" t="s">
        <v>44</v>
      </c>
      <c r="Y47" s="7" t="s">
        <v>45</v>
      </c>
      <c r="Z47" s="24">
        <f t="shared" si="0"/>
        <v>427.5230664602268</v>
      </c>
      <c r="AA47" s="24">
        <f t="shared" si="1"/>
        <v>3.6296553283597626</v>
      </c>
      <c r="AB47" s="24">
        <f t="shared" si="2"/>
        <v>11778.613333333333</v>
      </c>
      <c r="AC47" s="24">
        <f t="shared" si="3"/>
        <v>70671.679999999993</v>
      </c>
      <c r="AD47" s="1"/>
      <c r="AE47" s="1"/>
    </row>
    <row r="48" spans="1:31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B48" s="5" t="s">
        <v>46</v>
      </c>
      <c r="AC48" s="24">
        <v>1309354.21</v>
      </c>
    </row>
    <row r="49" spans="1:29" x14ac:dyDescent="0.25">
      <c r="A49" s="59" t="s">
        <v>80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1"/>
    </row>
    <row r="50" spans="1:29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</row>
    <row r="51" spans="1:29" x14ac:dyDescent="0.25">
      <c r="A51" s="53" t="s">
        <v>56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</row>
    <row r="52" spans="1:29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</row>
    <row r="53" spans="1:29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</row>
    <row r="54" spans="1:29" x14ac:dyDescent="0.25">
      <c r="A54" s="2"/>
      <c r="B54" s="2"/>
      <c r="C54" s="2"/>
      <c r="D54" s="2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9" x14ac:dyDescent="0.25">
      <c r="A55" s="56" t="s">
        <v>47</v>
      </c>
      <c r="B55" s="57"/>
      <c r="C55" s="57"/>
      <c r="D55" s="10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29" x14ac:dyDescent="0.25">
      <c r="A56" s="44"/>
      <c r="B56" s="45"/>
      <c r="C56" s="45"/>
      <c r="D56" s="11"/>
      <c r="E56" s="12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9" ht="15.75" thickBot="1" x14ac:dyDescent="0.3">
      <c r="A57" s="46" t="s">
        <v>48</v>
      </c>
      <c r="B57" s="47"/>
      <c r="C57" s="47"/>
      <c r="D57" s="13"/>
      <c r="E57" s="12"/>
      <c r="F57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/>
    </row>
    <row r="58" spans="1:29" x14ac:dyDescent="0.25">
      <c r="A58" s="48" t="s">
        <v>49</v>
      </c>
      <c r="B58" s="49"/>
      <c r="C58" s="49"/>
      <c r="D58" s="14"/>
      <c r="E58" s="12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/>
    </row>
    <row r="59" spans="1:29" ht="16.5" thickBot="1" x14ac:dyDescent="0.3">
      <c r="A59" s="50" t="s">
        <v>50</v>
      </c>
      <c r="B59" s="51"/>
      <c r="C59" s="51"/>
      <c r="D59" s="15"/>
      <c r="E59" s="16"/>
      <c r="F59" s="27"/>
      <c r="G59" s="30"/>
      <c r="H59" s="30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8"/>
      <c r="AA59" s="28"/>
      <c r="AB59"/>
    </row>
    <row r="60" spans="1:29" ht="15.75" x14ac:dyDescent="0.25">
      <c r="A60" s="9"/>
      <c r="B60" s="9"/>
      <c r="C60" s="9"/>
      <c r="D60" s="6"/>
      <c r="E60" s="17"/>
      <c r="F60" s="27"/>
      <c r="G60" s="31"/>
      <c r="H60" s="31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8"/>
      <c r="AA60" s="28"/>
      <c r="AB60"/>
    </row>
    <row r="61" spans="1:29" ht="15.75" x14ac:dyDescent="0.25">
      <c r="A61" s="18" t="s">
        <v>0</v>
      </c>
      <c r="F61" s="29"/>
      <c r="G61" s="31"/>
      <c r="H61" s="31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8"/>
      <c r="AA61" s="28"/>
    </row>
    <row r="62" spans="1:29" ht="15.75" x14ac:dyDescent="0.25">
      <c r="F62" s="29"/>
      <c r="G62" s="31"/>
      <c r="H62" s="31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8"/>
      <c r="AA62" s="28"/>
    </row>
    <row r="63" spans="1:29" ht="15.75" x14ac:dyDescent="0.25">
      <c r="F63" s="29"/>
      <c r="G63" s="31"/>
      <c r="H63" s="31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8"/>
      <c r="AA63" s="28"/>
    </row>
    <row r="64" spans="1:29" ht="15.75" x14ac:dyDescent="0.25">
      <c r="F64" s="29"/>
      <c r="G64" s="31"/>
      <c r="H64" s="31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8"/>
      <c r="AA64" s="28"/>
    </row>
    <row r="65" spans="6:27" ht="15.75" x14ac:dyDescent="0.25">
      <c r="F65" s="29"/>
      <c r="G65" s="31"/>
      <c r="H65" s="31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8"/>
      <c r="AA65" s="28"/>
    </row>
    <row r="66" spans="6:27" ht="15.75" x14ac:dyDescent="0.25">
      <c r="F66" s="29"/>
      <c r="G66" s="31"/>
      <c r="H66" s="31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8"/>
      <c r="AA66" s="28"/>
    </row>
    <row r="67" spans="6:27" ht="15.75" x14ac:dyDescent="0.25">
      <c r="F67" s="29"/>
      <c r="G67" s="31"/>
      <c r="H67" s="31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8"/>
      <c r="AA67" s="28"/>
    </row>
    <row r="68" spans="6:27" ht="15.75" x14ac:dyDescent="0.25">
      <c r="F68" s="29"/>
      <c r="G68" s="31"/>
      <c r="H68" s="31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8"/>
      <c r="AA68" s="28"/>
    </row>
    <row r="69" spans="6:27" ht="15.75" x14ac:dyDescent="0.25">
      <c r="F69" s="29"/>
      <c r="G69" s="31"/>
      <c r="H69" s="31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8"/>
      <c r="AA69" s="28"/>
    </row>
    <row r="70" spans="6:27" ht="15.75" x14ac:dyDescent="0.25">
      <c r="F70" s="29"/>
      <c r="G70" s="31"/>
      <c r="H70" s="31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8"/>
      <c r="AA70" s="28"/>
    </row>
    <row r="71" spans="6:27" ht="15.75" x14ac:dyDescent="0.25">
      <c r="F71" s="29"/>
      <c r="G71" s="31"/>
      <c r="H71" s="31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8"/>
      <c r="AA71" s="28"/>
    </row>
    <row r="72" spans="6:27" ht="15.75" x14ac:dyDescent="0.25">
      <c r="F72" s="29"/>
      <c r="G72" s="31"/>
      <c r="H72" s="31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8"/>
      <c r="AA72" s="28"/>
    </row>
    <row r="73" spans="6:27" ht="15.75" x14ac:dyDescent="0.25">
      <c r="F73" s="29"/>
      <c r="G73" s="31"/>
      <c r="H73" s="31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8"/>
      <c r="AA73" s="28"/>
    </row>
    <row r="74" spans="6:27" ht="15.75" x14ac:dyDescent="0.25">
      <c r="F74" s="29"/>
      <c r="G74" s="31"/>
      <c r="H74" s="31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8"/>
      <c r="AA74" s="28"/>
    </row>
    <row r="75" spans="6:27" ht="15.75" x14ac:dyDescent="0.25">
      <c r="F75" s="29"/>
      <c r="G75" s="31"/>
      <c r="H75" s="31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8"/>
      <c r="AA75" s="28"/>
    </row>
    <row r="76" spans="6:27" ht="15.75" x14ac:dyDescent="0.25">
      <c r="F76" s="29"/>
      <c r="G76" s="31"/>
      <c r="H76" s="31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8"/>
      <c r="AA76" s="28"/>
    </row>
    <row r="77" spans="6:27" ht="15.75" x14ac:dyDescent="0.25">
      <c r="F77" s="29"/>
      <c r="G77" s="31"/>
      <c r="H77" s="31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8"/>
      <c r="AA77" s="28"/>
    </row>
    <row r="78" spans="6:27" ht="15.75" x14ac:dyDescent="0.25">
      <c r="F78" s="29"/>
      <c r="G78" s="31"/>
      <c r="H78" s="31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8"/>
      <c r="AA78" s="28"/>
    </row>
    <row r="79" spans="6:27" ht="15.75" x14ac:dyDescent="0.25">
      <c r="F79" s="29"/>
      <c r="G79" s="31"/>
      <c r="H79" s="31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8"/>
      <c r="AA79" s="28"/>
    </row>
    <row r="80" spans="6:27" ht="15.75" x14ac:dyDescent="0.25">
      <c r="F80" s="29"/>
      <c r="G80" s="31"/>
      <c r="H80" s="31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8"/>
      <c r="AA80" s="28"/>
    </row>
    <row r="81" spans="6:27" ht="15.75" x14ac:dyDescent="0.25">
      <c r="F81" s="29"/>
      <c r="G81" s="31"/>
      <c r="H81" s="31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8"/>
      <c r="AA81" s="28"/>
    </row>
    <row r="82" spans="6:27" x14ac:dyDescent="0.25"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8"/>
      <c r="AA82" s="28"/>
    </row>
    <row r="83" spans="6:27" x14ac:dyDescent="0.25"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6:27" x14ac:dyDescent="0.25"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6:27" x14ac:dyDescent="0.25"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</sheetData>
  <mergeCells count="59">
    <mergeCell ref="B45:C45"/>
    <mergeCell ref="B46:C46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12:C12"/>
    <mergeCell ref="B15:C15"/>
    <mergeCell ref="B16:C16"/>
    <mergeCell ref="B17:C17"/>
    <mergeCell ref="B18:C18"/>
    <mergeCell ref="A48:Z48"/>
    <mergeCell ref="A49:AC49"/>
    <mergeCell ref="B47:C47"/>
    <mergeCell ref="B14:C14"/>
    <mergeCell ref="B13:C13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56:C56"/>
    <mergeCell ref="A57:C57"/>
    <mergeCell ref="A58:C58"/>
    <mergeCell ref="A59:C59"/>
    <mergeCell ref="A50:AC50"/>
    <mergeCell ref="A51:AC51"/>
    <mergeCell ref="A52:AC52"/>
    <mergeCell ref="A53:AC53"/>
    <mergeCell ref="A55:C55"/>
    <mergeCell ref="D10:D11"/>
    <mergeCell ref="E10:E11"/>
    <mergeCell ref="AB10:AB11"/>
    <mergeCell ref="A3:AC3"/>
    <mergeCell ref="A6:B6"/>
    <mergeCell ref="C6:AC6"/>
    <mergeCell ref="A7:B7"/>
    <mergeCell ref="C7:AC7"/>
    <mergeCell ref="A10:A11"/>
    <mergeCell ref="B10:C11"/>
    <mergeCell ref="A8:AC8"/>
    <mergeCell ref="A9:AC9"/>
  </mergeCells>
  <phoneticPr fontId="13" type="noConversion"/>
  <pageMargins left="0.24027777777777801" right="0.24027777777777801" top="0.05" bottom="0.209722222222222" header="0.51180555555555496" footer="0.51180555555555496"/>
  <pageSetup paperSize="9" scale="63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Elyseeva</cp:lastModifiedBy>
  <cp:revision>7</cp:revision>
  <cp:lastPrinted>2014-05-23T17:45:00Z</cp:lastPrinted>
  <dcterms:created xsi:type="dcterms:W3CDTF">2014-01-17T11:35:00Z</dcterms:created>
  <dcterms:modified xsi:type="dcterms:W3CDTF">2024-04-15T06:15:30Z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