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65206" windowWidth="11790" windowHeight="9045" activeTab="0"/>
  </bookViews>
  <sheets>
    <sheet name="Лист1" sheetId="1" r:id="rId1"/>
  </sheets>
  <definedNames>
    <definedName name="_xlnm.Print_Area" localSheetId="0">'Лист1'!$A$1:$N$39</definedName>
  </definedNames>
  <calcPr fullCalcOnLoad="1"/>
</workbook>
</file>

<file path=xl/sharedStrings.xml><?xml version="1.0" encoding="utf-8"?>
<sst xmlns="http://schemas.openxmlformats.org/spreadsheetml/2006/main" count="74" uniqueCount="49">
  <si>
    <t>Основные характеристики объекта закупки</t>
  </si>
  <si>
    <t>Метод сопоставимых рыночных цен (анализа рынка)</t>
  </si>
  <si>
    <t>№</t>
  </si>
  <si>
    <t>Наименование товара, услуги (работы)</t>
  </si>
  <si>
    <t>Кол-во</t>
  </si>
  <si>
    <t>Итого</t>
  </si>
  <si>
    <t>(должность)</t>
  </si>
  <si>
    <t>Работник контрактной службы/</t>
  </si>
  <si>
    <t>контрактный управляющий:</t>
  </si>
  <si>
    <t>/</t>
  </si>
  <si>
    <t>(подпись/расшифровка подписи)</t>
  </si>
  <si>
    <t>(указывается предмет контракта)</t>
  </si>
  <si>
    <t>ед. изм</t>
  </si>
  <si>
    <t>Средняя цена с НДС в руб.</t>
  </si>
  <si>
    <t>Цена с НДС в руб.</t>
  </si>
  <si>
    <t>Сумма с НДС в руб.</t>
  </si>
  <si>
    <t>подрядчик 1</t>
  </si>
  <si>
    <t>подрядчик 2</t>
  </si>
  <si>
    <t>подрядчик 3</t>
  </si>
  <si>
    <t>Согласно спецификации</t>
  </si>
  <si>
    <t>шт.</t>
  </si>
  <si>
    <t>Поставка картриджей</t>
  </si>
  <si>
    <t>ФОТОБАРАБАН совместимый с аппаратом HP Lase rJet Pro 100 Color (M175а)</t>
  </si>
  <si>
    <t>Обоснование начальной (максимальной) цены договора</t>
  </si>
  <si>
    <t xml:space="preserve">Используемый метод определения НМЦД
с обоснованием:
</t>
  </si>
  <si>
    <t>Расчет НМЦД</t>
  </si>
  <si>
    <t>Расчет НМЦД с учетом округлений</t>
  </si>
  <si>
    <t>Картридж совместимый с аппаратом Canon i-Sensys MF4450ADF (Black)</t>
  </si>
  <si>
    <t>Картридж совместимый с аппаратом НР LaserJet 1320 (Black)</t>
  </si>
  <si>
    <t>Картридж совместимый с аппаратом HP Lase rJet Pro 100 Color (M175а) (Blue)</t>
  </si>
  <si>
    <t>Картридж совместимый с аппаратом HP Lase rJet Pro 100 Color (M175а) (Yellow)</t>
  </si>
  <si>
    <t>Картридж совместимый с аппаратом HP Lase rJet Pro 100 Color (M175а), Magenta</t>
  </si>
  <si>
    <t>Картридж совместимый с аппаратом HPLaserJetP2035dn (Black)</t>
  </si>
  <si>
    <t>Картридж совместимый с аппаратами:Canon LBP-2900 (Black)</t>
  </si>
  <si>
    <t>Картридж совместимый с аппаратом HPLaserJetProM125 ra (Black)</t>
  </si>
  <si>
    <t>Картридж совместимый с аппаратом SAMSUNGML-2525 (Black)</t>
  </si>
  <si>
    <t>Картридж совместимый с аппаратом HPLaserJetP2055d (Black)</t>
  </si>
  <si>
    <t>Картридж совместимый с аппаратомHPLaserJetProMFPM225 rdn (Black)</t>
  </si>
  <si>
    <t>Картридж совместимый с аппаратом НР LaserJetPro M104a (Black)</t>
  </si>
  <si>
    <t>Картридж совместимый с аппаратом МФУ Canon i-Sensys MF421dw (Black)</t>
  </si>
  <si>
    <t>Картридж совместимый с аппаратом МФУ Epson WorkForcePro WF-M5690 (Black)</t>
  </si>
  <si>
    <t>Ёмкость для отработанных чернил совместимая с аппаратом WorkForce Pro WF-M5690</t>
  </si>
  <si>
    <t>Картридж совместимый с аппаратом Canon ImageRUNNER 2422 (Black)</t>
  </si>
  <si>
    <t>И.А. Полищук</t>
  </si>
  <si>
    <t>Картридж совместимый с аппаратом Canon i-Sensys MF6140 dn(Black)</t>
  </si>
  <si>
    <t>Картридж с аппаратом HP ColorLaserJet Pro 100 M175a (Black)</t>
  </si>
  <si>
    <t>Картридж совместимый с аппаратом HP LaserJet Pro 400 M428dw (Black)</t>
  </si>
  <si>
    <t>Картридж совместимый с аппаратом МФУ Canon imageclass mf445dw (Black)</t>
  </si>
  <si>
    <r>
      <t>Дата подготовки обоснования НМЦД: 156 493,00      08.04.2024</t>
    </r>
    <r>
      <rPr>
        <sz val="10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</si>
</sst>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0"/>
    <numFmt numFmtId="178" formatCode="#,##0.000000_ ;\-#,##0.000000\ "/>
    <numFmt numFmtId="179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2" fontId="48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8" fillId="0" borderId="10" xfId="0" applyNumberFormat="1" applyFont="1" applyBorder="1" applyAlignment="1">
      <alignment/>
    </xf>
    <xf numFmtId="2" fontId="49" fillId="0" borderId="0" xfId="0" applyNumberFormat="1" applyFont="1" applyAlignment="1">
      <alignment horizontal="center" vertical="center"/>
    </xf>
    <xf numFmtId="2" fontId="48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0" fillId="0" borderId="11" xfId="0" applyFont="1" applyBorder="1" applyAlignment="1">
      <alignment wrapText="1"/>
    </xf>
    <xf numFmtId="2" fontId="50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right" vertical="center" wrapText="1"/>
    </xf>
    <xf numFmtId="0" fontId="49" fillId="0" borderId="0" xfId="0" applyFont="1" applyBorder="1" applyAlignment="1">
      <alignment horizontal="center" vertical="center" wrapText="1"/>
    </xf>
    <xf numFmtId="2" fontId="48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2" fontId="50" fillId="0" borderId="13" xfId="0" applyNumberFormat="1" applyFont="1" applyBorder="1" applyAlignment="1">
      <alignment/>
    </xf>
    <xf numFmtId="177" fontId="0" fillId="0" borderId="0" xfId="0" applyNumberFormat="1" applyAlignment="1">
      <alignment/>
    </xf>
    <xf numFmtId="0" fontId="0" fillId="0" borderId="14" xfId="0" applyBorder="1" applyAlignment="1">
      <alignment/>
    </xf>
    <xf numFmtId="2" fontId="50" fillId="0" borderId="11" xfId="0" applyNumberFormat="1" applyFont="1" applyBorder="1" applyAlignment="1">
      <alignment wrapText="1"/>
    </xf>
    <xf numFmtId="2" fontId="50" fillId="0" borderId="14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50" fillId="0" borderId="17" xfId="0" applyNumberFormat="1" applyFont="1" applyBorder="1" applyAlignment="1">
      <alignment wrapText="1"/>
    </xf>
    <xf numFmtId="0" fontId="53" fillId="0" borderId="17" xfId="0" applyFont="1" applyBorder="1" applyAlignment="1">
      <alignment/>
    </xf>
    <xf numFmtId="2" fontId="50" fillId="0" borderId="17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2" fontId="50" fillId="0" borderId="14" xfId="0" applyNumberFormat="1" applyFont="1" applyBorder="1" applyAlignment="1">
      <alignment horizontal="center" vertical="center" wrapText="1"/>
    </xf>
    <xf numFmtId="2" fontId="50" fillId="0" borderId="18" xfId="0" applyNumberFormat="1" applyFont="1" applyBorder="1" applyAlignment="1">
      <alignment horizontal="center" vertical="center" wrapText="1"/>
    </xf>
    <xf numFmtId="2" fontId="50" fillId="0" borderId="14" xfId="0" applyNumberFormat="1" applyFont="1" applyBorder="1" applyAlignment="1">
      <alignment horizontal="center" vertical="center"/>
    </xf>
    <xf numFmtId="0" fontId="53" fillId="0" borderId="19" xfId="0" applyFont="1" applyBorder="1" applyAlignment="1">
      <alignment/>
    </xf>
    <xf numFmtId="2" fontId="50" fillId="33" borderId="11" xfId="0" applyNumberFormat="1" applyFont="1" applyFill="1" applyBorder="1" applyAlignment="1">
      <alignment horizontal="center" vertical="center"/>
    </xf>
    <xf numFmtId="2" fontId="54" fillId="0" borderId="11" xfId="0" applyNumberFormat="1" applyFont="1" applyBorder="1" applyAlignment="1">
      <alignment horizontal="center" wrapText="1"/>
    </xf>
    <xf numFmtId="2" fontId="54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2" fontId="50" fillId="0" borderId="11" xfId="0" applyNumberFormat="1" applyFont="1" applyFill="1" applyBorder="1" applyAlignment="1">
      <alignment horizontal="center" vertical="center" wrapText="1"/>
    </xf>
    <xf numFmtId="2" fontId="50" fillId="0" borderId="14" xfId="0" applyNumberFormat="1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vertical="top" wrapText="1"/>
    </xf>
    <xf numFmtId="2" fontId="50" fillId="0" borderId="18" xfId="0" applyNumberFormat="1" applyFont="1" applyFill="1" applyBorder="1" applyAlignment="1">
      <alignment horizontal="center" vertical="center" wrapText="1"/>
    </xf>
    <xf numFmtId="2" fontId="50" fillId="0" borderId="11" xfId="0" applyNumberFormat="1" applyFont="1" applyFill="1" applyBorder="1" applyAlignment="1">
      <alignment horizontal="center" vertical="center"/>
    </xf>
    <xf numFmtId="2" fontId="50" fillId="0" borderId="14" xfId="0" applyNumberFormat="1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2" fontId="50" fillId="0" borderId="11" xfId="0" applyNumberFormat="1" applyFont="1" applyFill="1" applyBorder="1" applyAlignment="1">
      <alignment horizontal="center" vertical="center" wrapText="1"/>
    </xf>
    <xf numFmtId="2" fontId="50" fillId="0" borderId="14" xfId="0" applyNumberFormat="1" applyFont="1" applyBorder="1" applyAlignment="1">
      <alignment horizontal="center" vertical="center" wrapText="1"/>
    </xf>
    <xf numFmtId="0" fontId="50" fillId="34" borderId="11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2" fontId="50" fillId="34" borderId="14" xfId="0" applyNumberFormat="1" applyFont="1" applyFill="1" applyBorder="1" applyAlignment="1">
      <alignment horizontal="center" vertical="center" wrapText="1"/>
    </xf>
    <xf numFmtId="2" fontId="50" fillId="34" borderId="11" xfId="0" applyNumberFormat="1" applyFont="1" applyFill="1" applyBorder="1" applyAlignment="1">
      <alignment horizontal="center" vertical="center" wrapText="1"/>
    </xf>
    <xf numFmtId="2" fontId="50" fillId="34" borderId="18" xfId="0" applyNumberFormat="1" applyFont="1" applyFill="1" applyBorder="1" applyAlignment="1">
      <alignment horizontal="center" vertical="center" wrapText="1"/>
    </xf>
    <xf numFmtId="2" fontId="50" fillId="34" borderId="14" xfId="0" applyNumberFormat="1" applyFont="1" applyFill="1" applyBorder="1" applyAlignment="1">
      <alignment horizontal="center" vertical="center"/>
    </xf>
    <xf numFmtId="177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49" fillId="0" borderId="0" xfId="0" applyFont="1" applyAlignment="1">
      <alignment horizontal="center" vertical="center" wrapText="1"/>
    </xf>
    <xf numFmtId="0" fontId="50" fillId="0" borderId="20" xfId="0" applyFont="1" applyBorder="1" applyAlignment="1">
      <alignment vertical="top" wrapText="1"/>
    </xf>
    <xf numFmtId="0" fontId="50" fillId="0" borderId="21" xfId="0" applyFont="1" applyBorder="1" applyAlignment="1">
      <alignment vertical="top" wrapText="1"/>
    </xf>
    <xf numFmtId="0" fontId="50" fillId="0" borderId="17" xfId="0" applyFont="1" applyBorder="1" applyAlignment="1">
      <alignment vertical="top" wrapText="1"/>
    </xf>
    <xf numFmtId="0" fontId="50" fillId="0" borderId="22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2" xfId="0" applyFont="1" applyBorder="1" applyAlignment="1">
      <alignment vertical="center" wrapText="1"/>
    </xf>
    <xf numFmtId="0" fontId="50" fillId="0" borderId="23" xfId="0" applyFont="1" applyBorder="1" applyAlignment="1">
      <alignment vertical="center" wrapText="1"/>
    </xf>
    <xf numFmtId="0" fontId="50" fillId="0" borderId="24" xfId="0" applyFont="1" applyBorder="1" applyAlignment="1">
      <alignment vertical="center" wrapText="1"/>
    </xf>
    <xf numFmtId="2" fontId="50" fillId="0" borderId="22" xfId="0" applyNumberFormat="1" applyFont="1" applyBorder="1" applyAlignment="1">
      <alignment horizontal="center" vertical="center" wrapText="1"/>
    </xf>
    <xf numFmtId="2" fontId="50" fillId="0" borderId="14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2" fontId="50" fillId="0" borderId="20" xfId="0" applyNumberFormat="1" applyFont="1" applyBorder="1" applyAlignment="1">
      <alignment horizontal="center" vertical="center" wrapText="1"/>
    </xf>
    <xf numFmtId="2" fontId="50" fillId="0" borderId="17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2" fontId="50" fillId="0" borderId="20" xfId="0" applyNumberFormat="1" applyFont="1" applyBorder="1" applyAlignment="1">
      <alignment vertical="center" wrapText="1"/>
    </xf>
    <xf numFmtId="2" fontId="50" fillId="0" borderId="21" xfId="0" applyNumberFormat="1" applyFont="1" applyBorder="1" applyAlignment="1">
      <alignment vertical="center" wrapText="1"/>
    </xf>
    <xf numFmtId="2" fontId="50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6</xdr:row>
      <xdr:rowOff>133350</xdr:rowOff>
    </xdr:from>
    <xdr:to>
      <xdr:col>12</xdr:col>
      <xdr:colOff>742950</xdr:colOff>
      <xdr:row>7</xdr:row>
      <xdr:rowOff>361950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6764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="145" zoomScaleSheetLayoutView="145" zoomScalePageLayoutView="85" workbookViewId="0" topLeftCell="A13">
      <selection activeCell="F4" sqref="F4"/>
    </sheetView>
  </sheetViews>
  <sheetFormatPr defaultColWidth="9.140625" defaultRowHeight="15"/>
  <cols>
    <col min="1" max="1" width="14.00390625" style="0" customWidth="1"/>
    <col min="2" max="2" width="3.28125" style="0" customWidth="1"/>
    <col min="3" max="3" width="45.7109375" style="0" customWidth="1"/>
    <col min="4" max="4" width="4.28125" style="0" customWidth="1"/>
    <col min="5" max="5" width="8.421875" style="4" customWidth="1"/>
    <col min="6" max="6" width="10.7109375" style="4" customWidth="1"/>
    <col min="7" max="7" width="10.421875" style="4" customWidth="1"/>
    <col min="8" max="8" width="11.57421875" style="8" customWidth="1"/>
    <col min="9" max="9" width="10.57421875" style="8" customWidth="1"/>
    <col min="10" max="10" width="10.28125" style="4" customWidth="1"/>
    <col min="11" max="11" width="11.00390625" style="4" customWidth="1"/>
    <col min="12" max="12" width="8.7109375" style="4" customWidth="1"/>
    <col min="13" max="13" width="11.140625" style="4" customWidth="1"/>
    <col min="14" max="14" width="12.28125" style="0" customWidth="1"/>
    <col min="15" max="15" width="27.7109375" style="0" customWidth="1"/>
    <col min="16" max="16" width="18.421875" style="0" customWidth="1"/>
  </cols>
  <sheetData>
    <row r="1" spans="1:13" ht="14.25" customHeight="1">
      <c r="A1" s="86" t="s">
        <v>23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 hidden="1">
      <c r="A2" s="1"/>
      <c r="B2" s="1"/>
      <c r="C2" s="1"/>
      <c r="D2" s="1"/>
      <c r="E2" s="3"/>
      <c r="F2" s="3"/>
      <c r="G2" s="3"/>
      <c r="H2" s="7"/>
      <c r="I2" s="7"/>
      <c r="J2" s="3"/>
      <c r="K2" s="3"/>
      <c r="L2" s="3"/>
      <c r="M2" s="3"/>
    </row>
    <row r="3" spans="1:13" ht="15">
      <c r="A3" s="87" t="s">
        <v>21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5">
      <c r="A4" s="1"/>
      <c r="B4" s="1"/>
      <c r="C4" s="1"/>
      <c r="D4" s="1"/>
      <c r="E4" s="3"/>
      <c r="F4" s="3" t="s">
        <v>11</v>
      </c>
      <c r="G4" s="3"/>
      <c r="H4" s="7"/>
      <c r="I4" s="7"/>
      <c r="J4" s="5"/>
      <c r="K4" s="17"/>
      <c r="L4" s="17"/>
      <c r="M4" s="3"/>
    </row>
    <row r="5" spans="1:14" ht="27" customHeight="1">
      <c r="A5" s="9" t="s">
        <v>0</v>
      </c>
      <c r="B5" s="69" t="s">
        <v>19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21"/>
    </row>
    <row r="6" spans="1:14" ht="50.25" customHeight="1">
      <c r="A6" s="39" t="s">
        <v>24</v>
      </c>
      <c r="B6" s="69" t="s">
        <v>1</v>
      </c>
      <c r="C6" s="71"/>
      <c r="D6" s="70"/>
      <c r="E6" s="70"/>
      <c r="F6" s="70"/>
      <c r="G6" s="70"/>
      <c r="H6" s="70"/>
      <c r="I6" s="70"/>
      <c r="J6" s="70"/>
      <c r="K6" s="70"/>
      <c r="L6" s="70"/>
      <c r="M6" s="70"/>
      <c r="N6" s="21"/>
    </row>
    <row r="7" spans="1:14" ht="15">
      <c r="A7" s="62" t="s">
        <v>25</v>
      </c>
      <c r="B7" s="79" t="s">
        <v>2</v>
      </c>
      <c r="C7" s="81" t="s">
        <v>3</v>
      </c>
      <c r="D7" s="24"/>
      <c r="E7" s="83" t="s">
        <v>4</v>
      </c>
      <c r="F7" s="72" t="s">
        <v>16</v>
      </c>
      <c r="G7" s="73"/>
      <c r="H7" s="72" t="s">
        <v>17</v>
      </c>
      <c r="I7" s="73"/>
      <c r="J7" s="72" t="s">
        <v>18</v>
      </c>
      <c r="K7" s="73"/>
      <c r="L7" s="77" t="s">
        <v>13</v>
      </c>
      <c r="M7" s="19"/>
      <c r="N7" s="85" t="s">
        <v>26</v>
      </c>
    </row>
    <row r="8" spans="1:14" ht="40.5" customHeight="1">
      <c r="A8" s="63"/>
      <c r="B8" s="80"/>
      <c r="C8" s="82"/>
      <c r="D8" s="25" t="s">
        <v>12</v>
      </c>
      <c r="E8" s="84"/>
      <c r="F8" s="10" t="s">
        <v>14</v>
      </c>
      <c r="G8" s="10" t="s">
        <v>15</v>
      </c>
      <c r="H8" s="10" t="s">
        <v>14</v>
      </c>
      <c r="I8" s="10" t="s">
        <v>15</v>
      </c>
      <c r="J8" s="10" t="s">
        <v>14</v>
      </c>
      <c r="K8" s="10" t="s">
        <v>15</v>
      </c>
      <c r="L8" s="78"/>
      <c r="M8" s="35"/>
      <c r="N8" s="85"/>
    </row>
    <row r="9" spans="1:14" ht="40.5" customHeight="1">
      <c r="A9" s="63"/>
      <c r="B9" s="47">
        <v>1</v>
      </c>
      <c r="C9" s="43" t="s">
        <v>44</v>
      </c>
      <c r="D9" s="27" t="s">
        <v>20</v>
      </c>
      <c r="E9" s="48">
        <v>4</v>
      </c>
      <c r="F9" s="50">
        <v>970</v>
      </c>
      <c r="G9" s="10">
        <f>F9*E9</f>
        <v>3880</v>
      </c>
      <c r="H9" s="49">
        <v>1000</v>
      </c>
      <c r="I9" s="49">
        <f>H9*E9</f>
        <v>4000</v>
      </c>
      <c r="J9" s="49">
        <v>1010</v>
      </c>
      <c r="K9" s="49">
        <f>J9*E9</f>
        <v>4040</v>
      </c>
      <c r="L9" s="44">
        <f>ROUND((F9+H9+J9)/3,0)</f>
        <v>993</v>
      </c>
      <c r="M9" s="45">
        <f>(E9/3)*SUM(F9+H9+J9)</f>
        <v>3973.333333333333</v>
      </c>
      <c r="N9" s="46">
        <f>L9*E9</f>
        <v>3972</v>
      </c>
    </row>
    <row r="10" spans="1:17" ht="28.5" customHeight="1">
      <c r="A10" s="63"/>
      <c r="B10" s="47">
        <v>2</v>
      </c>
      <c r="C10" s="43" t="s">
        <v>27</v>
      </c>
      <c r="D10" s="27" t="s">
        <v>20</v>
      </c>
      <c r="E10" s="26">
        <v>2</v>
      </c>
      <c r="F10" s="23">
        <v>580</v>
      </c>
      <c r="G10" s="10">
        <f>F10*E10</f>
        <v>1160</v>
      </c>
      <c r="H10" s="41">
        <v>600</v>
      </c>
      <c r="I10" s="41">
        <f>H10*E10</f>
        <v>1200</v>
      </c>
      <c r="J10" s="41">
        <v>610</v>
      </c>
      <c r="K10" s="41">
        <f>J10*E10</f>
        <v>1220</v>
      </c>
      <c r="L10" s="44">
        <f>ROUND((F10+H10+J10)/3,0)</f>
        <v>597</v>
      </c>
      <c r="M10" s="45">
        <f>(E10/3)*SUM(F10+H10+J10)</f>
        <v>1193.3333333333333</v>
      </c>
      <c r="N10" s="46">
        <f>L10*E10</f>
        <v>1194</v>
      </c>
      <c r="O10" s="20"/>
      <c r="P10" s="4"/>
      <c r="Q10" s="4"/>
    </row>
    <row r="11" spans="1:17" ht="31.5" customHeight="1">
      <c r="A11" s="63"/>
      <c r="B11" s="47">
        <v>3</v>
      </c>
      <c r="C11" s="43" t="s">
        <v>28</v>
      </c>
      <c r="D11" s="27" t="s">
        <v>20</v>
      </c>
      <c r="E11" s="26">
        <v>10</v>
      </c>
      <c r="F11" s="23">
        <v>1050</v>
      </c>
      <c r="G11" s="10">
        <f aca="true" t="shared" si="0" ref="G11:G29">F11*E11</f>
        <v>10500</v>
      </c>
      <c r="H11" s="10">
        <v>1060</v>
      </c>
      <c r="I11" s="10">
        <f aca="true" t="shared" si="1" ref="I11:I29">H11*E11</f>
        <v>10600</v>
      </c>
      <c r="J11" s="10">
        <v>1070</v>
      </c>
      <c r="K11" s="10">
        <f aca="true" t="shared" si="2" ref="K11:K29">J11*E11</f>
        <v>10700</v>
      </c>
      <c r="L11" s="33">
        <f aca="true" t="shared" si="3" ref="L11:L29">ROUND((F11+H11+J11)/3,0)</f>
        <v>1060</v>
      </c>
      <c r="M11" s="36">
        <f aca="true" t="shared" si="4" ref="M11:M29">(E11/3)*SUM(F11+H11+J11)</f>
        <v>10600</v>
      </c>
      <c r="N11" s="34">
        <f aca="true" t="shared" si="5" ref="N11:N29">L11*E11</f>
        <v>10600</v>
      </c>
      <c r="O11" s="20"/>
      <c r="P11" s="4"/>
      <c r="Q11" s="4"/>
    </row>
    <row r="12" spans="1:17" ht="31.5" customHeight="1">
      <c r="A12" s="63"/>
      <c r="B12" s="47">
        <v>4</v>
      </c>
      <c r="C12" s="43" t="s">
        <v>45</v>
      </c>
      <c r="D12" s="27" t="s">
        <v>20</v>
      </c>
      <c r="E12" s="48">
        <v>25</v>
      </c>
      <c r="F12" s="50">
        <v>650</v>
      </c>
      <c r="G12" s="10">
        <f t="shared" si="0"/>
        <v>16250</v>
      </c>
      <c r="H12" s="10">
        <v>700</v>
      </c>
      <c r="I12" s="10">
        <f t="shared" si="1"/>
        <v>17500</v>
      </c>
      <c r="J12" s="10">
        <v>705</v>
      </c>
      <c r="K12" s="10">
        <f t="shared" si="2"/>
        <v>17625</v>
      </c>
      <c r="L12" s="33">
        <f t="shared" si="3"/>
        <v>685</v>
      </c>
      <c r="M12" s="36">
        <f t="shared" si="4"/>
        <v>17125</v>
      </c>
      <c r="N12" s="34">
        <f t="shared" si="5"/>
        <v>17125</v>
      </c>
      <c r="O12" s="20"/>
      <c r="P12" s="4"/>
      <c r="Q12" s="4"/>
    </row>
    <row r="13" spans="1:17" ht="32.25" customHeight="1">
      <c r="A13" s="63"/>
      <c r="B13" s="47">
        <v>5</v>
      </c>
      <c r="C13" s="43" t="s">
        <v>29</v>
      </c>
      <c r="D13" s="27" t="s">
        <v>20</v>
      </c>
      <c r="E13" s="26">
        <v>10</v>
      </c>
      <c r="F13" s="23">
        <v>650</v>
      </c>
      <c r="G13" s="10">
        <f t="shared" si="0"/>
        <v>6500</v>
      </c>
      <c r="H13" s="10">
        <v>700</v>
      </c>
      <c r="I13" s="10">
        <f t="shared" si="1"/>
        <v>7000</v>
      </c>
      <c r="J13" s="10">
        <v>705</v>
      </c>
      <c r="K13" s="10">
        <f t="shared" si="2"/>
        <v>7050</v>
      </c>
      <c r="L13" s="33">
        <f t="shared" si="3"/>
        <v>685</v>
      </c>
      <c r="M13" s="36">
        <f t="shared" si="4"/>
        <v>6850</v>
      </c>
      <c r="N13" s="34">
        <f t="shared" si="5"/>
        <v>6850</v>
      </c>
      <c r="O13" s="20"/>
      <c r="P13" s="4"/>
      <c r="Q13" s="4"/>
    </row>
    <row r="14" spans="1:17" ht="28.5" customHeight="1">
      <c r="A14" s="63"/>
      <c r="B14" s="47">
        <v>6</v>
      </c>
      <c r="C14" s="43" t="s">
        <v>30</v>
      </c>
      <c r="D14" s="27" t="s">
        <v>20</v>
      </c>
      <c r="E14" s="26">
        <v>18</v>
      </c>
      <c r="F14" s="23">
        <v>650</v>
      </c>
      <c r="G14" s="10">
        <f t="shared" si="0"/>
        <v>11700</v>
      </c>
      <c r="H14" s="10">
        <v>700</v>
      </c>
      <c r="I14" s="10">
        <f t="shared" si="1"/>
        <v>12600</v>
      </c>
      <c r="J14" s="10">
        <v>705</v>
      </c>
      <c r="K14" s="10">
        <f t="shared" si="2"/>
        <v>12690</v>
      </c>
      <c r="L14" s="33">
        <f t="shared" si="3"/>
        <v>685</v>
      </c>
      <c r="M14" s="36">
        <f t="shared" si="4"/>
        <v>12330</v>
      </c>
      <c r="N14" s="34">
        <f t="shared" si="5"/>
        <v>12330</v>
      </c>
      <c r="O14" s="20"/>
      <c r="P14" s="4"/>
      <c r="Q14" s="4"/>
    </row>
    <row r="15" spans="1:17" ht="27" customHeight="1">
      <c r="A15" s="63"/>
      <c r="B15" s="47">
        <v>7</v>
      </c>
      <c r="C15" s="43" t="s">
        <v>31</v>
      </c>
      <c r="D15" s="27" t="s">
        <v>20</v>
      </c>
      <c r="E15" s="26">
        <v>18</v>
      </c>
      <c r="F15" s="23">
        <v>650</v>
      </c>
      <c r="G15" s="10">
        <f t="shared" si="0"/>
        <v>11700</v>
      </c>
      <c r="H15" s="10">
        <v>700</v>
      </c>
      <c r="I15" s="10">
        <f t="shared" si="1"/>
        <v>12600</v>
      </c>
      <c r="J15" s="10">
        <v>705</v>
      </c>
      <c r="K15" s="10">
        <f t="shared" si="2"/>
        <v>12690</v>
      </c>
      <c r="L15" s="33">
        <f t="shared" si="3"/>
        <v>685</v>
      </c>
      <c r="M15" s="36">
        <f t="shared" si="4"/>
        <v>12330</v>
      </c>
      <c r="N15" s="34">
        <f t="shared" si="5"/>
        <v>12330</v>
      </c>
      <c r="O15" s="20"/>
      <c r="P15" s="4"/>
      <c r="Q15" s="4"/>
    </row>
    <row r="16" spans="1:17" ht="26.25" customHeight="1">
      <c r="A16" s="63"/>
      <c r="B16" s="47">
        <v>8</v>
      </c>
      <c r="C16" s="43" t="s">
        <v>22</v>
      </c>
      <c r="D16" s="27" t="s">
        <v>20</v>
      </c>
      <c r="E16" s="26">
        <v>4</v>
      </c>
      <c r="F16" s="23">
        <v>1100</v>
      </c>
      <c r="G16" s="10">
        <f t="shared" si="0"/>
        <v>4400</v>
      </c>
      <c r="H16" s="10">
        <v>1200</v>
      </c>
      <c r="I16" s="10">
        <f t="shared" si="1"/>
        <v>4800</v>
      </c>
      <c r="J16" s="10">
        <v>1205</v>
      </c>
      <c r="K16" s="10">
        <f t="shared" si="2"/>
        <v>4820</v>
      </c>
      <c r="L16" s="33">
        <f t="shared" si="3"/>
        <v>1168</v>
      </c>
      <c r="M16" s="36">
        <f t="shared" si="4"/>
        <v>4673.333333333333</v>
      </c>
      <c r="N16" s="34">
        <f t="shared" si="5"/>
        <v>4672</v>
      </c>
      <c r="O16" s="20"/>
      <c r="P16" s="4"/>
      <c r="Q16" s="4"/>
    </row>
    <row r="17" spans="1:17" ht="27.75" customHeight="1">
      <c r="A17" s="63"/>
      <c r="B17" s="47">
        <v>9</v>
      </c>
      <c r="C17" s="43" t="s">
        <v>32</v>
      </c>
      <c r="D17" s="27" t="s">
        <v>20</v>
      </c>
      <c r="E17" s="26">
        <v>12</v>
      </c>
      <c r="F17" s="23">
        <v>950</v>
      </c>
      <c r="G17" s="10">
        <f t="shared" si="0"/>
        <v>11400</v>
      </c>
      <c r="H17" s="10">
        <v>1010</v>
      </c>
      <c r="I17" s="10">
        <f t="shared" si="1"/>
        <v>12120</v>
      </c>
      <c r="J17" s="10">
        <v>1017</v>
      </c>
      <c r="K17" s="10">
        <f t="shared" si="2"/>
        <v>12204</v>
      </c>
      <c r="L17" s="33">
        <f t="shared" si="3"/>
        <v>992</v>
      </c>
      <c r="M17" s="36">
        <f t="shared" si="4"/>
        <v>11908</v>
      </c>
      <c r="N17" s="34">
        <f t="shared" si="5"/>
        <v>11904</v>
      </c>
      <c r="O17" s="20"/>
      <c r="P17" s="4"/>
      <c r="Q17" s="4"/>
    </row>
    <row r="18" spans="1:17" ht="27.75" customHeight="1">
      <c r="A18" s="63"/>
      <c r="B18" s="47">
        <v>10</v>
      </c>
      <c r="C18" s="43" t="s">
        <v>36</v>
      </c>
      <c r="D18" s="27" t="s">
        <v>20</v>
      </c>
      <c r="E18" s="26">
        <v>4</v>
      </c>
      <c r="F18" s="23">
        <v>950</v>
      </c>
      <c r="G18" s="10">
        <f t="shared" si="0"/>
        <v>3800</v>
      </c>
      <c r="H18" s="10">
        <v>1010</v>
      </c>
      <c r="I18" s="10">
        <f t="shared" si="1"/>
        <v>4040</v>
      </c>
      <c r="J18" s="10">
        <v>1017</v>
      </c>
      <c r="K18" s="10">
        <f t="shared" si="2"/>
        <v>4068</v>
      </c>
      <c r="L18" s="33">
        <f t="shared" si="3"/>
        <v>992</v>
      </c>
      <c r="M18" s="36">
        <f t="shared" si="4"/>
        <v>3969.333333333333</v>
      </c>
      <c r="N18" s="34">
        <f t="shared" si="5"/>
        <v>3968</v>
      </c>
      <c r="O18" s="20"/>
      <c r="P18" s="4"/>
      <c r="Q18" s="4"/>
    </row>
    <row r="19" spans="1:17" ht="29.25" customHeight="1">
      <c r="A19" s="63"/>
      <c r="B19" s="47">
        <v>11</v>
      </c>
      <c r="C19" s="43" t="s">
        <v>35</v>
      </c>
      <c r="D19" s="27" t="s">
        <v>20</v>
      </c>
      <c r="E19" s="26">
        <v>1</v>
      </c>
      <c r="F19" s="23">
        <v>1100</v>
      </c>
      <c r="G19" s="10">
        <f t="shared" si="0"/>
        <v>1100</v>
      </c>
      <c r="H19" s="10">
        <v>700</v>
      </c>
      <c r="I19" s="10">
        <f t="shared" si="1"/>
        <v>700</v>
      </c>
      <c r="J19" s="10">
        <v>708</v>
      </c>
      <c r="K19" s="10">
        <f t="shared" si="2"/>
        <v>708</v>
      </c>
      <c r="L19" s="33">
        <f t="shared" si="3"/>
        <v>836</v>
      </c>
      <c r="M19" s="36">
        <f t="shared" si="4"/>
        <v>836</v>
      </c>
      <c r="N19" s="34">
        <f t="shared" si="5"/>
        <v>836</v>
      </c>
      <c r="O19" s="20"/>
      <c r="P19" s="4"/>
      <c r="Q19" s="4"/>
    </row>
    <row r="20" spans="1:17" s="60" customFormat="1" ht="30" customHeight="1">
      <c r="A20" s="63"/>
      <c r="B20" s="47">
        <v>12</v>
      </c>
      <c r="C20" s="51" t="s">
        <v>33</v>
      </c>
      <c r="D20" s="52" t="s">
        <v>20</v>
      </c>
      <c r="E20" s="53">
        <v>10</v>
      </c>
      <c r="F20" s="54">
        <v>650</v>
      </c>
      <c r="G20" s="55">
        <f t="shared" si="0"/>
        <v>6500</v>
      </c>
      <c r="H20" s="55">
        <v>680</v>
      </c>
      <c r="I20" s="55">
        <f t="shared" si="1"/>
        <v>6800</v>
      </c>
      <c r="J20" s="55">
        <v>685</v>
      </c>
      <c r="K20" s="55">
        <f t="shared" si="2"/>
        <v>6850</v>
      </c>
      <c r="L20" s="56">
        <f t="shared" si="3"/>
        <v>672</v>
      </c>
      <c r="M20" s="36">
        <f t="shared" si="4"/>
        <v>6716.666666666667</v>
      </c>
      <c r="N20" s="57">
        <f t="shared" si="5"/>
        <v>6720</v>
      </c>
      <c r="O20" s="58"/>
      <c r="P20" s="59"/>
      <c r="Q20" s="59"/>
    </row>
    <row r="21" spans="1:17" ht="27" customHeight="1">
      <c r="A21" s="63"/>
      <c r="B21" s="47">
        <v>13</v>
      </c>
      <c r="C21" s="43" t="s">
        <v>34</v>
      </c>
      <c r="D21" s="27" t="s">
        <v>20</v>
      </c>
      <c r="E21" s="26">
        <v>2</v>
      </c>
      <c r="F21" s="23">
        <v>570</v>
      </c>
      <c r="G21" s="10">
        <f t="shared" si="0"/>
        <v>1140</v>
      </c>
      <c r="H21" s="10">
        <v>600</v>
      </c>
      <c r="I21" s="10">
        <f t="shared" si="1"/>
        <v>1200</v>
      </c>
      <c r="J21" s="10">
        <v>605</v>
      </c>
      <c r="K21" s="10">
        <f t="shared" si="2"/>
        <v>1210</v>
      </c>
      <c r="L21" s="33">
        <f t="shared" si="3"/>
        <v>592</v>
      </c>
      <c r="M21" s="36">
        <f t="shared" si="4"/>
        <v>1183.3333333333333</v>
      </c>
      <c r="N21" s="34">
        <f t="shared" si="5"/>
        <v>1184</v>
      </c>
      <c r="O21" s="20"/>
      <c r="P21" s="4"/>
      <c r="Q21" s="4"/>
    </row>
    <row r="22" spans="1:17" ht="26.25" customHeight="1">
      <c r="A22" s="63"/>
      <c r="B22" s="47">
        <v>14</v>
      </c>
      <c r="C22" s="43" t="s">
        <v>37</v>
      </c>
      <c r="D22" s="27" t="s">
        <v>20</v>
      </c>
      <c r="E22" s="26">
        <v>4</v>
      </c>
      <c r="F22" s="23">
        <v>570</v>
      </c>
      <c r="G22" s="10">
        <f t="shared" si="0"/>
        <v>2280</v>
      </c>
      <c r="H22" s="10">
        <v>680</v>
      </c>
      <c r="I22" s="10">
        <f t="shared" si="1"/>
        <v>2720</v>
      </c>
      <c r="J22" s="10">
        <v>685</v>
      </c>
      <c r="K22" s="10">
        <f t="shared" si="2"/>
        <v>2740</v>
      </c>
      <c r="L22" s="33">
        <f t="shared" si="3"/>
        <v>645</v>
      </c>
      <c r="M22" s="36">
        <f t="shared" si="4"/>
        <v>2580</v>
      </c>
      <c r="N22" s="34">
        <f t="shared" si="5"/>
        <v>2580</v>
      </c>
      <c r="O22" s="20"/>
      <c r="P22" s="4"/>
      <c r="Q22" s="4"/>
    </row>
    <row r="23" spans="1:17" ht="28.5" customHeight="1">
      <c r="A23" s="63"/>
      <c r="B23" s="47">
        <v>15</v>
      </c>
      <c r="C23" s="43" t="s">
        <v>38</v>
      </c>
      <c r="D23" s="27" t="s">
        <v>20</v>
      </c>
      <c r="E23" s="26">
        <v>2</v>
      </c>
      <c r="F23" s="23">
        <v>670</v>
      </c>
      <c r="G23" s="10">
        <f t="shared" si="0"/>
        <v>1340</v>
      </c>
      <c r="H23" s="10">
        <v>700</v>
      </c>
      <c r="I23" s="10">
        <f t="shared" si="1"/>
        <v>1400</v>
      </c>
      <c r="J23" s="10">
        <v>705</v>
      </c>
      <c r="K23" s="10">
        <f t="shared" si="2"/>
        <v>1410</v>
      </c>
      <c r="L23" s="33">
        <f t="shared" si="3"/>
        <v>692</v>
      </c>
      <c r="M23" s="36">
        <f t="shared" si="4"/>
        <v>1383.3333333333333</v>
      </c>
      <c r="N23" s="34">
        <f t="shared" si="5"/>
        <v>1384</v>
      </c>
      <c r="O23" s="20"/>
      <c r="P23" s="4"/>
      <c r="Q23" s="4"/>
    </row>
    <row r="24" spans="1:17" ht="26.25" customHeight="1">
      <c r="A24" s="63"/>
      <c r="B24" s="47">
        <v>16</v>
      </c>
      <c r="C24" s="43" t="s">
        <v>39</v>
      </c>
      <c r="D24" s="27" t="s">
        <v>20</v>
      </c>
      <c r="E24" s="26">
        <v>12</v>
      </c>
      <c r="F24" s="23">
        <v>1000</v>
      </c>
      <c r="G24" s="10">
        <f t="shared" si="0"/>
        <v>12000</v>
      </c>
      <c r="H24" s="10">
        <v>1050</v>
      </c>
      <c r="I24" s="10">
        <f t="shared" si="1"/>
        <v>12600</v>
      </c>
      <c r="J24" s="10">
        <v>1055</v>
      </c>
      <c r="K24" s="10">
        <f t="shared" si="2"/>
        <v>12660</v>
      </c>
      <c r="L24" s="33">
        <f t="shared" si="3"/>
        <v>1035</v>
      </c>
      <c r="M24" s="36">
        <f t="shared" si="4"/>
        <v>12420</v>
      </c>
      <c r="N24" s="34">
        <f t="shared" si="5"/>
        <v>12420</v>
      </c>
      <c r="O24" s="20"/>
      <c r="P24" s="4"/>
      <c r="Q24" s="4"/>
    </row>
    <row r="25" spans="1:17" ht="24.75" customHeight="1">
      <c r="A25" s="63"/>
      <c r="B25" s="47">
        <v>17</v>
      </c>
      <c r="C25" s="43" t="s">
        <v>40</v>
      </c>
      <c r="D25" s="27" t="s">
        <v>20</v>
      </c>
      <c r="E25" s="26">
        <v>10</v>
      </c>
      <c r="F25" s="23">
        <v>1100</v>
      </c>
      <c r="G25" s="10">
        <f t="shared" si="0"/>
        <v>11000</v>
      </c>
      <c r="H25" s="10">
        <v>1200</v>
      </c>
      <c r="I25" s="10">
        <f t="shared" si="1"/>
        <v>12000</v>
      </c>
      <c r="J25" s="10">
        <v>1205</v>
      </c>
      <c r="K25" s="10">
        <f t="shared" si="2"/>
        <v>12050</v>
      </c>
      <c r="L25" s="33">
        <f t="shared" si="3"/>
        <v>1168</v>
      </c>
      <c r="M25" s="36">
        <f t="shared" si="4"/>
        <v>11683.333333333334</v>
      </c>
      <c r="N25" s="34">
        <f t="shared" si="5"/>
        <v>11680</v>
      </c>
      <c r="O25" s="20"/>
      <c r="P25" s="4"/>
      <c r="Q25" s="4"/>
    </row>
    <row r="26" spans="1:17" ht="24.75" customHeight="1">
      <c r="A26" s="63"/>
      <c r="B26" s="47">
        <v>18</v>
      </c>
      <c r="C26" s="43" t="s">
        <v>41</v>
      </c>
      <c r="D26" s="27" t="s">
        <v>20</v>
      </c>
      <c r="E26" s="31">
        <v>8</v>
      </c>
      <c r="F26" s="32">
        <v>880</v>
      </c>
      <c r="G26" s="10">
        <f t="shared" si="0"/>
        <v>7040</v>
      </c>
      <c r="H26" s="10">
        <v>890</v>
      </c>
      <c r="I26" s="10">
        <f t="shared" si="1"/>
        <v>7120</v>
      </c>
      <c r="J26" s="10">
        <v>895</v>
      </c>
      <c r="K26" s="10">
        <f t="shared" si="2"/>
        <v>7160</v>
      </c>
      <c r="L26" s="33">
        <f t="shared" si="3"/>
        <v>888</v>
      </c>
      <c r="M26" s="36">
        <f t="shared" si="4"/>
        <v>7106.666666666666</v>
      </c>
      <c r="N26" s="34">
        <f t="shared" si="5"/>
        <v>7104</v>
      </c>
      <c r="O26" s="20"/>
      <c r="P26" s="4"/>
      <c r="Q26" s="4"/>
    </row>
    <row r="27" spans="1:17" ht="29.25" customHeight="1">
      <c r="A27" s="63"/>
      <c r="B27" s="47">
        <v>19</v>
      </c>
      <c r="C27" s="43" t="s">
        <v>42</v>
      </c>
      <c r="D27" s="27" t="s">
        <v>20</v>
      </c>
      <c r="E27" s="31">
        <v>2</v>
      </c>
      <c r="F27" s="32">
        <v>550</v>
      </c>
      <c r="G27" s="10">
        <f t="shared" si="0"/>
        <v>1100</v>
      </c>
      <c r="H27" s="10">
        <v>600</v>
      </c>
      <c r="I27" s="10">
        <f t="shared" si="1"/>
        <v>1200</v>
      </c>
      <c r="J27" s="10">
        <v>605</v>
      </c>
      <c r="K27" s="10">
        <f t="shared" si="2"/>
        <v>1210</v>
      </c>
      <c r="L27" s="33">
        <f t="shared" si="3"/>
        <v>585</v>
      </c>
      <c r="M27" s="36">
        <f t="shared" si="4"/>
        <v>1170</v>
      </c>
      <c r="N27" s="34">
        <f t="shared" si="5"/>
        <v>1170</v>
      </c>
      <c r="O27" s="20"/>
      <c r="P27" s="4"/>
      <c r="Q27" s="4"/>
    </row>
    <row r="28" spans="1:17" ht="29.25" customHeight="1">
      <c r="A28" s="63"/>
      <c r="B28" s="47">
        <v>20</v>
      </c>
      <c r="C28" s="43" t="s">
        <v>46</v>
      </c>
      <c r="D28" s="27" t="s">
        <v>20</v>
      </c>
      <c r="E28" s="40">
        <v>4</v>
      </c>
      <c r="F28" s="42">
        <v>3900</v>
      </c>
      <c r="G28" s="10">
        <f t="shared" si="0"/>
        <v>15600</v>
      </c>
      <c r="H28" s="10">
        <v>3960</v>
      </c>
      <c r="I28" s="10">
        <f t="shared" si="1"/>
        <v>15840</v>
      </c>
      <c r="J28" s="10">
        <v>3950</v>
      </c>
      <c r="K28" s="10">
        <f t="shared" si="2"/>
        <v>15800</v>
      </c>
      <c r="L28" s="33">
        <f t="shared" si="3"/>
        <v>3937</v>
      </c>
      <c r="M28" s="36">
        <f t="shared" si="4"/>
        <v>15746.666666666666</v>
      </c>
      <c r="N28" s="34">
        <f t="shared" si="5"/>
        <v>15748</v>
      </c>
      <c r="O28" s="20"/>
      <c r="P28" s="4"/>
      <c r="Q28" s="4"/>
    </row>
    <row r="29" spans="1:17" ht="24.75" customHeight="1">
      <c r="A29" s="63"/>
      <c r="B29" s="47">
        <v>21</v>
      </c>
      <c r="C29" s="43" t="s">
        <v>47</v>
      </c>
      <c r="D29" s="27" t="s">
        <v>20</v>
      </c>
      <c r="E29" s="31">
        <v>6</v>
      </c>
      <c r="F29" s="32">
        <v>1750</v>
      </c>
      <c r="G29" s="10">
        <f t="shared" si="0"/>
        <v>10500</v>
      </c>
      <c r="H29" s="10">
        <v>1810</v>
      </c>
      <c r="I29" s="10">
        <f t="shared" si="1"/>
        <v>10860</v>
      </c>
      <c r="J29" s="10">
        <v>1800</v>
      </c>
      <c r="K29" s="10">
        <f t="shared" si="2"/>
        <v>10800</v>
      </c>
      <c r="L29" s="33">
        <f t="shared" si="3"/>
        <v>1787</v>
      </c>
      <c r="M29" s="36">
        <f t="shared" si="4"/>
        <v>10720</v>
      </c>
      <c r="N29" s="34">
        <f t="shared" si="5"/>
        <v>10722</v>
      </c>
      <c r="O29" s="20"/>
      <c r="P29" s="4"/>
      <c r="Q29" s="4"/>
    </row>
    <row r="30" spans="1:15" ht="15">
      <c r="A30" s="63"/>
      <c r="B30" s="9"/>
      <c r="C30" s="29"/>
      <c r="D30" s="9"/>
      <c r="E30" s="28"/>
      <c r="F30" s="22"/>
      <c r="G30" s="37">
        <f>SUM(G9:G29)</f>
        <v>150890</v>
      </c>
      <c r="H30" s="10"/>
      <c r="I30" s="38">
        <f>SUM(I9:I29)</f>
        <v>158900</v>
      </c>
      <c r="J30" s="22"/>
      <c r="K30" s="37">
        <f>SUM(K9:K29)</f>
        <v>159705</v>
      </c>
      <c r="L30" s="9" t="s">
        <v>5</v>
      </c>
      <c r="M30" s="30"/>
      <c r="N30" s="38">
        <f>SUM(N9:N29)</f>
        <v>156493</v>
      </c>
      <c r="O30" s="18"/>
    </row>
    <row r="31" spans="1:14" ht="25.5" customHeight="1">
      <c r="A31" s="64"/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21"/>
    </row>
    <row r="32" spans="1:14" ht="15">
      <c r="A32" s="67" t="s">
        <v>48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21"/>
    </row>
    <row r="33" spans="1:13" ht="7.5" customHeight="1">
      <c r="A33" s="1"/>
      <c r="B33" s="1"/>
      <c r="C33" s="1"/>
      <c r="D33" s="1"/>
      <c r="E33" s="3"/>
      <c r="F33" s="3"/>
      <c r="G33" s="3"/>
      <c r="H33" s="7"/>
      <c r="I33" s="7"/>
      <c r="J33" s="3"/>
      <c r="K33" s="3"/>
      <c r="L33" s="3"/>
      <c r="M33" s="3"/>
    </row>
    <row r="34" spans="1:13" ht="15">
      <c r="A34" s="75" t="s">
        <v>7</v>
      </c>
      <c r="B34" s="75"/>
      <c r="C34" s="75"/>
      <c r="E34"/>
      <c r="F34"/>
      <c r="G34"/>
      <c r="H34"/>
      <c r="I34"/>
      <c r="J34"/>
      <c r="K34"/>
      <c r="L34"/>
      <c r="M34" s="3"/>
    </row>
    <row r="35" spans="1:13" ht="15">
      <c r="A35" s="76" t="s">
        <v>8</v>
      </c>
      <c r="B35" s="76"/>
      <c r="C35" s="76"/>
      <c r="D35" s="13"/>
      <c r="E35"/>
      <c r="F35"/>
      <c r="G35"/>
      <c r="H35"/>
      <c r="I35"/>
      <c r="J35"/>
      <c r="K35"/>
      <c r="L35"/>
      <c r="M35" s="3"/>
    </row>
    <row r="36" spans="1:13" ht="12" customHeight="1">
      <c r="A36" s="74"/>
      <c r="B36" s="74"/>
      <c r="C36" s="74"/>
      <c r="D36" s="13"/>
      <c r="E36"/>
      <c r="F36"/>
      <c r="G36"/>
      <c r="H36"/>
      <c r="I36"/>
      <c r="J36"/>
      <c r="K36"/>
      <c r="L36"/>
      <c r="M36" s="3"/>
    </row>
    <row r="37" spans="1:13" ht="12" customHeight="1">
      <c r="A37" s="11" t="s">
        <v>6</v>
      </c>
      <c r="B37" s="13"/>
      <c r="C37" s="13"/>
      <c r="D37" s="13"/>
      <c r="E37"/>
      <c r="F37"/>
      <c r="G37"/>
      <c r="H37"/>
      <c r="I37"/>
      <c r="J37"/>
      <c r="K37"/>
      <c r="L37"/>
      <c r="M37" s="3"/>
    </row>
    <row r="38" spans="1:13" ht="12" customHeight="1" thickBot="1">
      <c r="A38" s="14"/>
      <c r="B38" s="15" t="s">
        <v>9</v>
      </c>
      <c r="C38" s="14" t="s">
        <v>43</v>
      </c>
      <c r="D38" s="16"/>
      <c r="E38" s="12" t="s">
        <v>9</v>
      </c>
      <c r="F38"/>
      <c r="G38"/>
      <c r="H38"/>
      <c r="I38"/>
      <c r="J38"/>
      <c r="K38"/>
      <c r="L38"/>
      <c r="M38" s="3"/>
    </row>
    <row r="39" spans="1:13" ht="12" customHeight="1">
      <c r="A39" s="61" t="s">
        <v>10</v>
      </c>
      <c r="B39" s="61"/>
      <c r="C39" s="61"/>
      <c r="D39" s="61"/>
      <c r="E39" s="61"/>
      <c r="F39"/>
      <c r="G39"/>
      <c r="H39"/>
      <c r="I39"/>
      <c r="J39"/>
      <c r="K39"/>
      <c r="L39"/>
      <c r="M39" s="3"/>
    </row>
    <row r="40" spans="1:13" ht="15">
      <c r="A40" s="2"/>
      <c r="H40" s="6"/>
      <c r="I40" s="6"/>
      <c r="J40" s="3"/>
      <c r="K40" s="3"/>
      <c r="L40" s="3"/>
      <c r="M40" s="3"/>
    </row>
    <row r="41" spans="1:13" ht="15">
      <c r="A41" s="2"/>
      <c r="H41" s="6"/>
      <c r="I41" s="6"/>
      <c r="J41" s="3"/>
      <c r="K41" s="3"/>
      <c r="L41" s="3"/>
      <c r="M41" s="3"/>
    </row>
    <row r="42" spans="1:13" ht="15">
      <c r="A42" s="2"/>
      <c r="H42" s="6"/>
      <c r="I42" s="6"/>
      <c r="J42" s="3"/>
      <c r="K42" s="3"/>
      <c r="L42" s="3"/>
      <c r="M42" s="3"/>
    </row>
    <row r="43" spans="1:13" ht="15">
      <c r="A43" s="2"/>
      <c r="H43" s="6"/>
      <c r="I43" s="6"/>
      <c r="J43" s="3"/>
      <c r="K43" s="3"/>
      <c r="L43" s="3"/>
      <c r="M43" s="3"/>
    </row>
    <row r="44" spans="1:13" ht="15">
      <c r="A44" s="2"/>
      <c r="H44" s="6"/>
      <c r="I44" s="6"/>
      <c r="J44" s="3"/>
      <c r="K44" s="3"/>
      <c r="L44" s="3"/>
      <c r="M44" s="3"/>
    </row>
    <row r="45" spans="1:13" ht="15">
      <c r="A45" s="2"/>
      <c r="H45" s="6"/>
      <c r="I45" s="6"/>
      <c r="J45" s="3"/>
      <c r="K45" s="3"/>
      <c r="L45" s="3"/>
      <c r="M45" s="3"/>
    </row>
    <row r="46" spans="1:13" ht="15">
      <c r="A46" s="2"/>
      <c r="H46" s="6"/>
      <c r="I46" s="6"/>
      <c r="J46" s="3"/>
      <c r="K46" s="3"/>
      <c r="L46" s="3"/>
      <c r="M46" s="3"/>
    </row>
    <row r="47" spans="1:13" ht="15">
      <c r="A47" s="2"/>
      <c r="H47" s="6"/>
      <c r="I47" s="6"/>
      <c r="J47" s="3"/>
      <c r="K47" s="3"/>
      <c r="L47" s="3"/>
      <c r="M47" s="3"/>
    </row>
    <row r="48" spans="1:13" ht="15">
      <c r="A48" s="2"/>
      <c r="H48" s="6"/>
      <c r="I48" s="6"/>
      <c r="J48" s="3"/>
      <c r="K48" s="3"/>
      <c r="L48" s="3"/>
      <c r="M48" s="3"/>
    </row>
    <row r="49" spans="1:13" ht="15">
      <c r="A49" s="2"/>
      <c r="H49" s="6"/>
      <c r="I49" s="6"/>
      <c r="J49" s="3"/>
      <c r="K49" s="3"/>
      <c r="L49" s="3"/>
      <c r="M49" s="3"/>
    </row>
    <row r="50" spans="1:13" ht="15">
      <c r="A50" s="2"/>
      <c r="H50" s="6"/>
      <c r="I50" s="6"/>
      <c r="J50" s="3"/>
      <c r="K50" s="3"/>
      <c r="L50" s="3"/>
      <c r="M50" s="3"/>
    </row>
    <row r="51" spans="1:13" ht="15">
      <c r="A51" s="2"/>
      <c r="J51" s="3"/>
      <c r="K51" s="3"/>
      <c r="L51" s="3"/>
      <c r="M51" s="3"/>
    </row>
    <row r="52" spans="1:13" ht="15">
      <c r="A52" s="1"/>
      <c r="B52" s="1"/>
      <c r="C52" s="1"/>
      <c r="D52" s="1"/>
      <c r="E52" s="3"/>
      <c r="F52" s="3"/>
      <c r="G52" s="3"/>
      <c r="H52" s="7"/>
      <c r="I52" s="7"/>
      <c r="J52" s="3"/>
      <c r="K52" s="3"/>
      <c r="L52" s="3"/>
      <c r="M52" s="3"/>
    </row>
    <row r="53" spans="1:13" ht="15">
      <c r="A53" s="1"/>
      <c r="B53" s="1"/>
      <c r="C53" s="1"/>
      <c r="D53" s="1"/>
      <c r="E53" s="3"/>
      <c r="F53" s="3"/>
      <c r="G53" s="3"/>
      <c r="H53" s="7"/>
      <c r="I53" s="7"/>
      <c r="J53" s="3"/>
      <c r="K53" s="3"/>
      <c r="L53" s="3"/>
      <c r="M53" s="3"/>
    </row>
    <row r="54" spans="1:13" ht="15">
      <c r="A54" s="1"/>
      <c r="B54" s="1"/>
      <c r="C54" s="1"/>
      <c r="D54" s="1"/>
      <c r="E54" s="3"/>
      <c r="F54" s="3"/>
      <c r="G54" s="3"/>
      <c r="H54" s="7"/>
      <c r="I54" s="7"/>
      <c r="J54" s="3"/>
      <c r="K54" s="3"/>
      <c r="L54" s="3"/>
      <c r="M54" s="3"/>
    </row>
    <row r="55" spans="1:13" ht="15">
      <c r="A55" s="1"/>
      <c r="B55" s="1"/>
      <c r="C55" s="1"/>
      <c r="D55" s="1"/>
      <c r="E55" s="3"/>
      <c r="F55" s="3"/>
      <c r="G55" s="3"/>
      <c r="H55" s="7"/>
      <c r="I55" s="7"/>
      <c r="J55" s="3"/>
      <c r="K55" s="3"/>
      <c r="L55" s="3"/>
      <c r="M55" s="3"/>
    </row>
    <row r="56" spans="1:13" ht="15">
      <c r="A56" s="1"/>
      <c r="B56" s="1"/>
      <c r="C56" s="1"/>
      <c r="D56" s="1"/>
      <c r="E56" s="3"/>
      <c r="F56" s="3"/>
      <c r="G56" s="3"/>
      <c r="H56" s="7"/>
      <c r="I56" s="7"/>
      <c r="J56" s="3"/>
      <c r="K56" s="3"/>
      <c r="L56" s="3"/>
      <c r="M56" s="3"/>
    </row>
    <row r="57" spans="1:13" ht="15">
      <c r="A57" s="1"/>
      <c r="B57" s="1"/>
      <c r="C57" s="1"/>
      <c r="D57" s="1"/>
      <c r="E57" s="3"/>
      <c r="F57" s="3"/>
      <c r="G57" s="3"/>
      <c r="H57" s="7"/>
      <c r="I57" s="7"/>
      <c r="J57" s="3"/>
      <c r="K57" s="3"/>
      <c r="L57" s="3"/>
      <c r="M57" s="3"/>
    </row>
    <row r="58" spans="1:13" ht="15">
      <c r="A58" s="1"/>
      <c r="B58" s="1"/>
      <c r="C58" s="1"/>
      <c r="D58" s="1"/>
      <c r="E58" s="3"/>
      <c r="F58" s="3"/>
      <c r="G58" s="3"/>
      <c r="H58" s="7"/>
      <c r="I58" s="7"/>
      <c r="J58" s="3"/>
      <c r="K58" s="3"/>
      <c r="L58" s="3"/>
      <c r="M58" s="3"/>
    </row>
    <row r="59" spans="1:13" ht="15">
      <c r="A59" s="1"/>
      <c r="B59" s="1"/>
      <c r="C59" s="1"/>
      <c r="D59" s="1"/>
      <c r="E59" s="3"/>
      <c r="F59" s="3"/>
      <c r="G59" s="3"/>
      <c r="H59" s="7"/>
      <c r="I59" s="7"/>
      <c r="J59" s="3"/>
      <c r="K59" s="3"/>
      <c r="L59" s="3"/>
      <c r="M59" s="3"/>
    </row>
    <row r="60" spans="1:13" ht="15">
      <c r="A60" s="1"/>
      <c r="B60" s="1"/>
      <c r="C60" s="1"/>
      <c r="D60" s="1"/>
      <c r="E60" s="3"/>
      <c r="F60" s="3"/>
      <c r="G60" s="3"/>
      <c r="H60" s="7"/>
      <c r="I60" s="7"/>
      <c r="J60" s="3"/>
      <c r="K60" s="3"/>
      <c r="L60" s="3"/>
      <c r="M60" s="3"/>
    </row>
    <row r="61" spans="1:13" ht="15">
      <c r="A61" s="1"/>
      <c r="B61" s="1"/>
      <c r="C61" s="1"/>
      <c r="D61" s="1"/>
      <c r="E61" s="3"/>
      <c r="F61" s="3"/>
      <c r="G61" s="3"/>
      <c r="H61" s="7"/>
      <c r="I61" s="7"/>
      <c r="J61" s="3"/>
      <c r="K61" s="3"/>
      <c r="L61" s="3"/>
      <c r="M61" s="3"/>
    </row>
    <row r="62" spans="1:13" ht="15">
      <c r="A62" s="1"/>
      <c r="B62" s="1"/>
      <c r="C62" s="1"/>
      <c r="D62" s="1"/>
      <c r="E62" s="3"/>
      <c r="F62" s="3"/>
      <c r="G62" s="3"/>
      <c r="H62" s="7"/>
      <c r="I62" s="7"/>
      <c r="J62" s="3"/>
      <c r="K62" s="3"/>
      <c r="L62" s="3"/>
      <c r="M62" s="3"/>
    </row>
    <row r="63" spans="1:13" ht="15">
      <c r="A63" s="1"/>
      <c r="B63" s="1"/>
      <c r="C63" s="1"/>
      <c r="D63" s="1"/>
      <c r="E63" s="3"/>
      <c r="F63" s="3"/>
      <c r="G63" s="3"/>
      <c r="H63" s="7"/>
      <c r="I63" s="7"/>
      <c r="J63" s="3"/>
      <c r="K63" s="3"/>
      <c r="L63" s="3"/>
      <c r="M63" s="3"/>
    </row>
    <row r="64" spans="1:13" ht="15">
      <c r="A64" s="1"/>
      <c r="B64" s="1"/>
      <c r="C64" s="1"/>
      <c r="D64" s="1"/>
      <c r="E64" s="3"/>
      <c r="F64" s="3"/>
      <c r="G64" s="3"/>
      <c r="H64" s="7"/>
      <c r="I64" s="7"/>
      <c r="J64" s="3"/>
      <c r="K64" s="3"/>
      <c r="L64" s="3"/>
      <c r="M64" s="3"/>
    </row>
    <row r="65" spans="1:13" ht="15">
      <c r="A65" s="1"/>
      <c r="B65" s="1"/>
      <c r="C65" s="1"/>
      <c r="D65" s="1"/>
      <c r="E65" s="3"/>
      <c r="F65" s="3"/>
      <c r="G65" s="3"/>
      <c r="H65" s="7"/>
      <c r="I65" s="7"/>
      <c r="J65" s="3"/>
      <c r="K65" s="3"/>
      <c r="L65" s="3"/>
      <c r="M65" s="3"/>
    </row>
    <row r="66" spans="1:13" ht="15">
      <c r="A66" s="1"/>
      <c r="B66" s="1"/>
      <c r="C66" s="1"/>
      <c r="D66" s="1"/>
      <c r="E66" s="3"/>
      <c r="F66" s="3"/>
      <c r="G66" s="3"/>
      <c r="H66" s="7"/>
      <c r="I66" s="7"/>
      <c r="J66" s="3"/>
      <c r="K66" s="3"/>
      <c r="L66" s="3"/>
      <c r="M66" s="3"/>
    </row>
    <row r="67" spans="1:13" ht="15">
      <c r="A67" s="1"/>
      <c r="B67" s="1"/>
      <c r="C67" s="1"/>
      <c r="D67" s="1"/>
      <c r="E67" s="3"/>
      <c r="F67" s="3"/>
      <c r="G67" s="3"/>
      <c r="H67" s="7"/>
      <c r="I67" s="7"/>
      <c r="J67" s="3"/>
      <c r="K67" s="3"/>
      <c r="L67" s="3"/>
      <c r="M67" s="3"/>
    </row>
    <row r="68" spans="1:13" ht="15">
      <c r="A68" s="1"/>
      <c r="B68" s="1"/>
      <c r="C68" s="1"/>
      <c r="D68" s="1"/>
      <c r="E68" s="3"/>
      <c r="F68" s="3"/>
      <c r="G68" s="3"/>
      <c r="H68" s="7"/>
      <c r="I68" s="7"/>
      <c r="J68" s="3"/>
      <c r="K68" s="3"/>
      <c r="L68" s="3"/>
      <c r="M68" s="3"/>
    </row>
    <row r="69" spans="1:13" ht="15">
      <c r="A69" s="1"/>
      <c r="B69" s="1"/>
      <c r="C69" s="1"/>
      <c r="D69" s="1"/>
      <c r="E69" s="3"/>
      <c r="F69" s="3"/>
      <c r="G69" s="3"/>
      <c r="H69" s="7"/>
      <c r="I69" s="7"/>
      <c r="J69" s="3"/>
      <c r="K69" s="3"/>
      <c r="L69" s="3"/>
      <c r="M69" s="3"/>
    </row>
    <row r="70" spans="1:13" ht="15">
      <c r="A70" s="1"/>
      <c r="B70" s="1"/>
      <c r="C70" s="1"/>
      <c r="D70" s="1"/>
      <c r="E70" s="3"/>
      <c r="F70" s="3"/>
      <c r="G70" s="3"/>
      <c r="H70" s="7"/>
      <c r="I70" s="7"/>
      <c r="J70" s="3"/>
      <c r="K70" s="3"/>
      <c r="L70" s="3"/>
      <c r="M70" s="3"/>
    </row>
    <row r="71" spans="1:13" ht="15">
      <c r="A71" s="1"/>
      <c r="B71" s="1"/>
      <c r="C71" s="1"/>
      <c r="D71" s="1"/>
      <c r="E71" s="3"/>
      <c r="F71" s="3"/>
      <c r="G71" s="3"/>
      <c r="H71" s="7"/>
      <c r="I71" s="7"/>
      <c r="J71" s="3"/>
      <c r="K71" s="3"/>
      <c r="L71" s="3"/>
      <c r="M71" s="3"/>
    </row>
    <row r="72" spans="1:13" ht="15">
      <c r="A72" s="1"/>
      <c r="B72" s="1"/>
      <c r="C72" s="1"/>
      <c r="D72" s="1"/>
      <c r="E72" s="3"/>
      <c r="F72" s="3"/>
      <c r="G72" s="3"/>
      <c r="H72" s="7"/>
      <c r="I72" s="7"/>
      <c r="J72" s="3"/>
      <c r="K72" s="3"/>
      <c r="L72" s="3"/>
      <c r="M72" s="3"/>
    </row>
    <row r="73" spans="1:13" ht="15">
      <c r="A73" s="1"/>
      <c r="B73" s="1"/>
      <c r="C73" s="1"/>
      <c r="D73" s="1"/>
      <c r="E73" s="3"/>
      <c r="F73" s="3"/>
      <c r="G73" s="3"/>
      <c r="H73" s="7"/>
      <c r="I73" s="7"/>
      <c r="J73" s="3"/>
      <c r="K73" s="3"/>
      <c r="L73" s="3"/>
      <c r="M73" s="3"/>
    </row>
    <row r="74" spans="1:13" ht="15">
      <c r="A74" s="1"/>
      <c r="B74" s="1"/>
      <c r="C74" s="1"/>
      <c r="D74" s="1"/>
      <c r="E74" s="3"/>
      <c r="F74" s="3"/>
      <c r="G74" s="3"/>
      <c r="H74" s="7"/>
      <c r="I74" s="7"/>
      <c r="J74" s="3"/>
      <c r="K74" s="3"/>
      <c r="L74" s="3"/>
      <c r="M74" s="3"/>
    </row>
    <row r="75" spans="1:13" ht="15">
      <c r="A75" s="1"/>
      <c r="B75" s="1"/>
      <c r="C75" s="1"/>
      <c r="D75" s="1"/>
      <c r="E75" s="3"/>
      <c r="F75" s="3"/>
      <c r="G75" s="3"/>
      <c r="H75" s="7"/>
      <c r="I75" s="7"/>
      <c r="J75" s="3"/>
      <c r="K75" s="3"/>
      <c r="L75" s="3"/>
      <c r="M75" s="3"/>
    </row>
    <row r="76" spans="1:13" ht="15">
      <c r="A76" s="1"/>
      <c r="B76" s="1"/>
      <c r="C76" s="1"/>
      <c r="D76" s="1"/>
      <c r="E76" s="3"/>
      <c r="F76" s="3"/>
      <c r="G76" s="3"/>
      <c r="H76" s="7"/>
      <c r="I76" s="7"/>
      <c r="J76" s="3"/>
      <c r="K76" s="3"/>
      <c r="L76" s="3"/>
      <c r="M76" s="3"/>
    </row>
    <row r="77" spans="1:13" ht="15">
      <c r="A77" s="1"/>
      <c r="B77" s="1"/>
      <c r="C77" s="1"/>
      <c r="D77" s="1"/>
      <c r="E77" s="3"/>
      <c r="F77" s="3"/>
      <c r="G77" s="3"/>
      <c r="H77" s="7"/>
      <c r="I77" s="7"/>
      <c r="J77" s="3"/>
      <c r="K77" s="3"/>
      <c r="L77" s="3"/>
      <c r="M77" s="3"/>
    </row>
    <row r="78" spans="1:13" ht="15">
      <c r="A78" s="1"/>
      <c r="B78" s="1"/>
      <c r="C78" s="1"/>
      <c r="D78" s="1"/>
      <c r="E78" s="3"/>
      <c r="F78" s="3"/>
      <c r="G78" s="3"/>
      <c r="H78" s="7"/>
      <c r="I78" s="7"/>
      <c r="J78" s="3"/>
      <c r="K78" s="3"/>
      <c r="L78" s="3"/>
      <c r="M78" s="3"/>
    </row>
    <row r="79" spans="1:13" ht="15">
      <c r="A79" s="1"/>
      <c r="B79" s="1"/>
      <c r="C79" s="1"/>
      <c r="D79" s="1"/>
      <c r="E79" s="3"/>
      <c r="F79" s="3"/>
      <c r="G79" s="3"/>
      <c r="H79" s="7"/>
      <c r="I79" s="7"/>
      <c r="J79" s="3"/>
      <c r="K79" s="3"/>
      <c r="L79" s="3"/>
      <c r="M79" s="3"/>
    </row>
    <row r="80" spans="1:13" ht="15">
      <c r="A80" s="1"/>
      <c r="B80" s="1"/>
      <c r="C80" s="1"/>
      <c r="D80" s="1"/>
      <c r="E80" s="3"/>
      <c r="F80" s="3"/>
      <c r="G80" s="3"/>
      <c r="H80" s="7"/>
      <c r="I80" s="7"/>
      <c r="J80" s="3"/>
      <c r="K80" s="3"/>
      <c r="L80" s="3"/>
      <c r="M80" s="3"/>
    </row>
    <row r="81" spans="1:13" ht="15">
      <c r="A81" s="1"/>
      <c r="B81" s="1"/>
      <c r="C81" s="1"/>
      <c r="D81" s="1"/>
      <c r="E81" s="3"/>
      <c r="F81" s="3"/>
      <c r="G81" s="3"/>
      <c r="H81" s="7"/>
      <c r="I81" s="7"/>
      <c r="J81" s="3"/>
      <c r="K81" s="3"/>
      <c r="L81" s="3"/>
      <c r="M81" s="3"/>
    </row>
    <row r="82" spans="1:13" ht="15">
      <c r="A82" s="1"/>
      <c r="B82" s="1"/>
      <c r="C82" s="1"/>
      <c r="D82" s="1"/>
      <c r="E82" s="3"/>
      <c r="F82" s="3"/>
      <c r="G82" s="3"/>
      <c r="H82" s="7"/>
      <c r="I82" s="7"/>
      <c r="J82" s="3"/>
      <c r="K82" s="3"/>
      <c r="L82" s="3"/>
      <c r="M82" s="3"/>
    </row>
    <row r="83" spans="1:13" ht="15">
      <c r="A83" s="1"/>
      <c r="B83" s="1"/>
      <c r="C83" s="1"/>
      <c r="D83" s="1"/>
      <c r="E83" s="3"/>
      <c r="F83" s="3"/>
      <c r="G83" s="3"/>
      <c r="H83" s="7"/>
      <c r="I83" s="7"/>
      <c r="J83" s="3"/>
      <c r="K83" s="3"/>
      <c r="L83" s="3"/>
      <c r="M83" s="3"/>
    </row>
    <row r="84" spans="1:13" ht="15">
      <c r="A84" s="1"/>
      <c r="B84" s="1"/>
      <c r="C84" s="1"/>
      <c r="D84" s="1"/>
      <c r="E84" s="3"/>
      <c r="F84" s="3"/>
      <c r="G84" s="3"/>
      <c r="H84" s="7"/>
      <c r="I84" s="7"/>
      <c r="J84" s="3"/>
      <c r="K84" s="3"/>
      <c r="L84" s="3"/>
      <c r="M84" s="3"/>
    </row>
    <row r="85" spans="1:13" ht="15">
      <c r="A85" s="1"/>
      <c r="B85" s="1"/>
      <c r="C85" s="1"/>
      <c r="D85" s="1"/>
      <c r="E85" s="3"/>
      <c r="F85" s="3"/>
      <c r="G85" s="3"/>
      <c r="H85" s="7"/>
      <c r="I85" s="7"/>
      <c r="J85" s="3"/>
      <c r="K85" s="3"/>
      <c r="L85" s="3"/>
      <c r="M85" s="3"/>
    </row>
    <row r="86" spans="1:13" ht="15">
      <c r="A86" s="1"/>
      <c r="B86" s="1"/>
      <c r="C86" s="1"/>
      <c r="D86" s="1"/>
      <c r="E86" s="3"/>
      <c r="F86" s="3"/>
      <c r="G86" s="3"/>
      <c r="H86" s="7"/>
      <c r="I86" s="7"/>
      <c r="J86" s="3"/>
      <c r="K86" s="3"/>
      <c r="L86" s="3"/>
      <c r="M86" s="3"/>
    </row>
  </sheetData>
  <sheetProtection/>
  <mergeCells count="19">
    <mergeCell ref="A35:C35"/>
    <mergeCell ref="L7:L8"/>
    <mergeCell ref="B7:B8"/>
    <mergeCell ref="C7:C8"/>
    <mergeCell ref="E7:E8"/>
    <mergeCell ref="N7:N8"/>
    <mergeCell ref="J7:K7"/>
    <mergeCell ref="A1:M1"/>
    <mergeCell ref="A3:M3"/>
    <mergeCell ref="A39:E39"/>
    <mergeCell ref="A7:A31"/>
    <mergeCell ref="B31:M31"/>
    <mergeCell ref="A32:M32"/>
    <mergeCell ref="B5:M5"/>
    <mergeCell ref="B6:M6"/>
    <mergeCell ref="F7:G7"/>
    <mergeCell ref="H7:I7"/>
    <mergeCell ref="A36:C36"/>
    <mergeCell ref="A34:C34"/>
  </mergeCells>
  <printOptions/>
  <pageMargins left="0.2362204724409449" right="0.2362204724409449" top="0.03937007874015748" bottom="0.1968503937007874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Аюпов Дамир Айратович</dc:creator>
  <cp:keywords/>
  <dc:description/>
  <cp:lastModifiedBy>ПК-6</cp:lastModifiedBy>
  <cp:lastPrinted>2024-04-09T09:27:46Z</cp:lastPrinted>
  <dcterms:created xsi:type="dcterms:W3CDTF">2014-01-17T06:35:40Z</dcterms:created>
  <dcterms:modified xsi:type="dcterms:W3CDTF">2024-04-10T11:12:28Z</dcterms:modified>
  <cp:category/>
  <cp:version/>
  <cp:contentType/>
  <cp:contentStatus/>
</cp:coreProperties>
</file>