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User56\Desktop\Организации\ГАПОУ ЧР ЧТСГХ\Свой способ\"/>
    </mc:Choice>
  </mc:AlternateContent>
  <xr:revisionPtr revIDLastSave="0" documentId="13_ncr:1_{D192A746-2C90-4164-8614-80CE25E20F00}" xr6:coauthVersionLast="45" xr6:coauthVersionMax="45" xr10:uidLastSave="{00000000-0000-0000-0000-000000000000}"/>
  <bookViews>
    <workbookView xWindow="6795" yWindow="705" windowWidth="20490" windowHeight="14895" tabRatio="500" xr2:uid="{00000000-000D-0000-FFFF-FFFF00000000}"/>
  </bookViews>
  <sheets>
    <sheet name="Лист1" sheetId="1" r:id="rId1"/>
  </sheets>
  <definedNames>
    <definedName name="_xlnm.Print_Area" localSheetId="0">Лист1!$A$1:$AC$34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5" i="1" l="1"/>
  <c r="AC16" i="1"/>
  <c r="AC17" i="1"/>
  <c r="AC18" i="1"/>
  <c r="AB15" i="1"/>
  <c r="AB16" i="1"/>
  <c r="AB17" i="1"/>
  <c r="AB18" i="1"/>
  <c r="Z15" i="1"/>
  <c r="Z16" i="1"/>
  <c r="Z17" i="1"/>
  <c r="Z18" i="1"/>
  <c r="Z19" i="1"/>
  <c r="AA15" i="1"/>
  <c r="AA16" i="1"/>
  <c r="AA17" i="1"/>
  <c r="AA18" i="1"/>
  <c r="AA19" i="1"/>
  <c r="AB12" i="1"/>
  <c r="AC12" i="1"/>
  <c r="AB13" i="1"/>
  <c r="AC13" i="1"/>
  <c r="AB14" i="1"/>
  <c r="AC14" i="1"/>
  <c r="AB19" i="1"/>
  <c r="AC19" i="1"/>
  <c r="AC20" i="1"/>
  <c r="Z12" i="1"/>
  <c r="AA12" i="1"/>
  <c r="Z13" i="1"/>
  <c r="AA13" i="1"/>
  <c r="Z14" i="1"/>
  <c r="AA14" i="1"/>
</calcChain>
</file>

<file path=xl/sharedStrings.xml><?xml version="1.0" encoding="utf-8"?>
<sst xmlns="http://schemas.openxmlformats.org/spreadsheetml/2006/main" count="145" uniqueCount="67">
  <si>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</si>
  <si>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</si>
  <si>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</si>
  <si>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</si>
  <si>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</si>
  <si>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</si>
  <si>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</si>
  <si>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</si>
  <si>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</si>
  <si>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</si>
  <si>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</si>
  <si>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</si>
  <si>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</si>
  <si>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</si>
  <si>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</si>
  <si>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</si>
  <si>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</si>
  <si>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</si>
  <si>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</si>
  <si>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</si>
  <si>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</si>
  <si>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</si>
  <si>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</si>
  <si>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</si>
  <si>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</si>
  <si>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</si>
  <si>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</si>
  <si>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</si>
  <si>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</si>
  <si>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</si>
  <si>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</si>
  <si>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</si>
  <si>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</si>
  <si>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</si>
  <si>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</si>
  <si>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</si>
  <si>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</si>
  <si>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</si>
  <si>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</si>
  <si>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</si>
  <si>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</si>
  <si>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</si>
  <si>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</si>
  <si>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</si>
  <si>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</si>
  <si>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</si>
  <si>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</si>
  <si>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</si>
  <si>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</si>
  <si>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</si>
  <si>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</si>
  <si>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</si>
  <si>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</si>
  <si>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</si>
  <si>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</si>
  <si>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</si>
  <si>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Дата подготовки обоснования НМЦК</t>
  </si>
  <si>
    <t>шт</t>
  </si>
  <si>
    <t>Тонер-картридж для Xerox DC SC2020 (006R01694) cyan 3K или совместимый</t>
  </si>
  <si>
    <t>Тонер-картридж для Xerox DC SC2020 (006R01696) yellow 3K или совместимый</t>
  </si>
  <si>
    <t>Тонер-картридж для Xerox DC SC2020 (006R01693) black 9K или совместимый</t>
  </si>
  <si>
    <t>Тонер-картридж для Xerox DC SC2020 (006R01695) magenta 3K или совместимый</t>
  </si>
  <si>
    <t>Тонер-картридж Xerox VL C7020 106R03748 (16.5k) сyan или совместимый</t>
  </si>
  <si>
    <t>Тонер-картридж Xerox VL C7020 106R03745 (23.6k) black или совместимый</t>
  </si>
  <si>
    <t>Тонер-картридж Xerox VL C7020 106R03746 (16.5k) yellow или совместимый</t>
  </si>
  <si>
    <t>Тонер-картридж Xerox VL C7020 106R03747 (16.5k) magenta или совместимый</t>
  </si>
  <si>
    <t>На основании проведенного анализа рынка и расчетов, НМЦК составляет: 76 660,94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</si>
</sst>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5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/>
  </cellStyleXfs>
  <cellXfs count="63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7"/>
  <sheetViews>
    <sheetView tabSelected="1" topLeftCell="A11" zoomScale="85" zoomScaleNormal="85" zoomScaleSheetLayoutView="85" workbookViewId="0">
      <selection activeCell="G14" sqref="G14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31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41.1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31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1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9"/>
      <c r="AA5" s="20"/>
      <c r="AB5" s="4"/>
    </row>
    <row r="6" spans="1:31" ht="27" customHeight="1" x14ac:dyDescent="0.25">
      <c r="A6" s="34" t="s">
        <v>2</v>
      </c>
      <c r="B6" s="34"/>
      <c r="C6" s="34" t="s">
        <v>55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1" ht="45" customHeight="1" x14ac:dyDescent="0.25">
      <c r="A7" s="34"/>
      <c r="B7" s="3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31" ht="42.7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</row>
    <row r="9" spans="1:31" ht="120" customHeight="1" x14ac:dyDescent="0.25">
      <c r="A9" s="4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31" ht="33" customHeight="1" x14ac:dyDescent="0.25">
      <c r="A10" s="34" t="s">
        <v>4</v>
      </c>
      <c r="B10" s="34" t="s">
        <v>5</v>
      </c>
      <c r="C10" s="34"/>
      <c r="D10" s="34" t="s">
        <v>6</v>
      </c>
      <c r="E10" s="35" t="s">
        <v>7</v>
      </c>
      <c r="F10" s="7" t="s">
        <v>51</v>
      </c>
      <c r="G10" s="7" t="s">
        <v>52</v>
      </c>
      <c r="H10" s="7" t="s">
        <v>53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8" t="s">
        <v>25</v>
      </c>
      <c r="AA10" s="8" t="s">
        <v>26</v>
      </c>
      <c r="AB10" s="35" t="s">
        <v>54</v>
      </c>
      <c r="AC10" s="21" t="s">
        <v>27</v>
      </c>
    </row>
    <row r="11" spans="1:31" ht="51" customHeight="1" thickBot="1" x14ac:dyDescent="0.3">
      <c r="A11" s="34"/>
      <c r="B11" s="34"/>
      <c r="C11" s="34"/>
      <c r="D11" s="34"/>
      <c r="E11" s="35"/>
      <c r="F11" s="7" t="s">
        <v>28</v>
      </c>
      <c r="G11" s="7" t="s">
        <v>28</v>
      </c>
      <c r="H11" s="7" t="s">
        <v>28</v>
      </c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7" t="s">
        <v>28</v>
      </c>
      <c r="P11" s="7" t="s">
        <v>28</v>
      </c>
      <c r="Q11" s="7" t="s">
        <v>28</v>
      </c>
      <c r="R11" s="7" t="s">
        <v>28</v>
      </c>
      <c r="S11" s="7" t="s">
        <v>28</v>
      </c>
      <c r="T11" s="7" t="s">
        <v>28</v>
      </c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22"/>
      <c r="AA11" s="22"/>
      <c r="AB11" s="35"/>
      <c r="AC11" s="23"/>
    </row>
    <row r="12" spans="1:31" ht="52.5" customHeight="1" thickBot="1" x14ac:dyDescent="0.3">
      <c r="A12" s="25">
        <v>1</v>
      </c>
      <c r="B12" s="34" t="s">
        <v>58</v>
      </c>
      <c r="C12" s="34"/>
      <c r="D12" s="25" t="s">
        <v>57</v>
      </c>
      <c r="E12" s="61">
        <v>6</v>
      </c>
      <c r="F12" s="7">
        <v>1631.34</v>
      </c>
      <c r="G12" s="7">
        <v>1769.85</v>
      </c>
      <c r="H12" s="7">
        <v>1539</v>
      </c>
      <c r="I12" s="7" t="s">
        <v>29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24">
        <f t="shared" ref="Z12:Z19" si="0">_xlfn.STDEV.P(F12,G12,H12)</f>
        <v>94.870331505692519</v>
      </c>
      <c r="AA12" s="24">
        <f t="shared" ref="AA12:AA19" si="1">Z12/AB12*100</f>
        <v>5.7611345822139954</v>
      </c>
      <c r="AB12" s="24">
        <f t="shared" ref="AB12:AB19" si="2">(F12+G12+H12)/3</f>
        <v>1646.7299999999998</v>
      </c>
      <c r="AC12" s="24">
        <f t="shared" ref="AC12:AC19" si="3">AB12*E12</f>
        <v>9880.3799999999992</v>
      </c>
      <c r="AD12" s="1"/>
      <c r="AE12" s="1"/>
    </row>
    <row r="13" spans="1:31" ht="52.5" customHeight="1" thickBot="1" x14ac:dyDescent="0.3">
      <c r="A13" s="25">
        <v>2</v>
      </c>
      <c r="B13" s="34" t="s">
        <v>59</v>
      </c>
      <c r="C13" s="34"/>
      <c r="D13" s="31" t="s">
        <v>57</v>
      </c>
      <c r="E13" s="62">
        <v>4</v>
      </c>
      <c r="F13" s="7">
        <v>1634.34</v>
      </c>
      <c r="G13" s="7">
        <v>1769.85</v>
      </c>
      <c r="H13" s="7">
        <v>1539</v>
      </c>
      <c r="I13" s="7" t="s">
        <v>29</v>
      </c>
      <c r="J13" s="7" t="s">
        <v>30</v>
      </c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7" t="s">
        <v>40</v>
      </c>
      <c r="U13" s="7" t="s">
        <v>41</v>
      </c>
      <c r="V13" s="7" t="s">
        <v>42</v>
      </c>
      <c r="W13" s="7" t="s">
        <v>43</v>
      </c>
      <c r="X13" s="7" t="s">
        <v>44</v>
      </c>
      <c r="Y13" s="7" t="s">
        <v>45</v>
      </c>
      <c r="Z13" s="24">
        <f t="shared" si="0"/>
        <v>94.718529338245077</v>
      </c>
      <c r="AA13" s="24">
        <f t="shared" si="1"/>
        <v>5.7484253693411596</v>
      </c>
      <c r="AB13" s="24">
        <f t="shared" si="2"/>
        <v>1647.7299999999998</v>
      </c>
      <c r="AC13" s="24">
        <f t="shared" si="3"/>
        <v>6590.9199999999992</v>
      </c>
      <c r="AD13" s="1"/>
      <c r="AE13" s="1"/>
    </row>
    <row r="14" spans="1:31" ht="52.5" customHeight="1" thickBot="1" x14ac:dyDescent="0.3">
      <c r="A14" s="25">
        <v>3</v>
      </c>
      <c r="B14" s="34" t="s">
        <v>60</v>
      </c>
      <c r="C14" s="34"/>
      <c r="D14" s="31" t="s">
        <v>57</v>
      </c>
      <c r="E14" s="62">
        <v>6</v>
      </c>
      <c r="F14" s="7">
        <v>2355.3200000000002</v>
      </c>
      <c r="G14" s="7">
        <v>2555.3000000000002</v>
      </c>
      <c r="H14" s="7">
        <v>2222</v>
      </c>
      <c r="I14" s="7" t="s">
        <v>29</v>
      </c>
      <c r="J14" s="7" t="s">
        <v>30</v>
      </c>
      <c r="K14" s="7" t="s">
        <v>31</v>
      </c>
      <c r="L14" s="7" t="s">
        <v>32</v>
      </c>
      <c r="M14" s="7" t="s">
        <v>33</v>
      </c>
      <c r="N14" s="7" t="s">
        <v>34</v>
      </c>
      <c r="O14" s="7" t="s">
        <v>35</v>
      </c>
      <c r="P14" s="7" t="s">
        <v>36</v>
      </c>
      <c r="Q14" s="7" t="s">
        <v>37</v>
      </c>
      <c r="R14" s="7" t="s">
        <v>38</v>
      </c>
      <c r="S14" s="7" t="s">
        <v>39</v>
      </c>
      <c r="T14" s="7" t="s">
        <v>40</v>
      </c>
      <c r="U14" s="7" t="s">
        <v>41</v>
      </c>
      <c r="V14" s="7" t="s">
        <v>42</v>
      </c>
      <c r="W14" s="7" t="s">
        <v>43</v>
      </c>
      <c r="X14" s="7" t="s">
        <v>44</v>
      </c>
      <c r="Y14" s="7" t="s">
        <v>45</v>
      </c>
      <c r="Z14" s="24">
        <f t="shared" si="0"/>
        <v>136.97327914597071</v>
      </c>
      <c r="AA14" s="24">
        <f t="shared" si="1"/>
        <v>5.7611345822139972</v>
      </c>
      <c r="AB14" s="24">
        <f t="shared" si="2"/>
        <v>2377.5400000000004</v>
      </c>
      <c r="AC14" s="24">
        <f t="shared" si="3"/>
        <v>14265.240000000002</v>
      </c>
      <c r="AD14" s="1"/>
      <c r="AE14" s="1"/>
    </row>
    <row r="15" spans="1:31" ht="52.5" customHeight="1" thickBot="1" x14ac:dyDescent="0.3">
      <c r="A15" s="33">
        <v>4</v>
      </c>
      <c r="B15" s="34" t="s">
        <v>61</v>
      </c>
      <c r="C15" s="34"/>
      <c r="D15" s="33" t="s">
        <v>57</v>
      </c>
      <c r="E15" s="62">
        <v>4</v>
      </c>
      <c r="F15" s="7">
        <v>1631.34</v>
      </c>
      <c r="G15" s="7">
        <v>1769.85</v>
      </c>
      <c r="H15" s="7">
        <v>1539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4">
        <f t="shared" si="0"/>
        <v>94.870331505692519</v>
      </c>
      <c r="AA15" s="24">
        <f t="shared" si="1"/>
        <v>5.7611345822139954</v>
      </c>
      <c r="AB15" s="24">
        <f t="shared" si="2"/>
        <v>1646.7299999999998</v>
      </c>
      <c r="AC15" s="24">
        <f t="shared" si="3"/>
        <v>6586.9199999999992</v>
      </c>
      <c r="AD15" s="1"/>
      <c r="AE15" s="1"/>
    </row>
    <row r="16" spans="1:31" ht="52.5" customHeight="1" thickBot="1" x14ac:dyDescent="0.3">
      <c r="A16" s="33">
        <v>5</v>
      </c>
      <c r="B16" s="34" t="s">
        <v>62</v>
      </c>
      <c r="C16" s="34"/>
      <c r="D16" s="33" t="s">
        <v>57</v>
      </c>
      <c r="E16" s="62">
        <v>2</v>
      </c>
      <c r="F16" s="7">
        <v>4843.1400000000003</v>
      </c>
      <c r="G16" s="7">
        <v>5254.35</v>
      </c>
      <c r="H16" s="7">
        <v>4569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24">
        <f t="shared" si="0"/>
        <v>281.65207579565271</v>
      </c>
      <c r="AA16" s="24">
        <f t="shared" si="1"/>
        <v>5.761134582213999</v>
      </c>
      <c r="AB16" s="24">
        <f t="shared" si="2"/>
        <v>4888.8300000000008</v>
      </c>
      <c r="AC16" s="24">
        <f t="shared" si="3"/>
        <v>9777.6600000000017</v>
      </c>
      <c r="AD16" s="1"/>
      <c r="AE16" s="1"/>
    </row>
    <row r="17" spans="1:31" ht="52.5" customHeight="1" thickBot="1" x14ac:dyDescent="0.3">
      <c r="A17" s="33">
        <v>6</v>
      </c>
      <c r="B17" s="34" t="s">
        <v>63</v>
      </c>
      <c r="C17" s="34"/>
      <c r="D17" s="33" t="s">
        <v>57</v>
      </c>
      <c r="E17" s="62">
        <v>2</v>
      </c>
      <c r="F17" s="7">
        <v>5717.64</v>
      </c>
      <c r="G17" s="7">
        <v>6203.1</v>
      </c>
      <c r="H17" s="7">
        <v>5394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24">
        <f t="shared" si="0"/>
        <v>332.50849132014673</v>
      </c>
      <c r="AA17" s="24">
        <f t="shared" si="1"/>
        <v>5.7611345822139981</v>
      </c>
      <c r="AB17" s="24">
        <f t="shared" si="2"/>
        <v>5771.5800000000008</v>
      </c>
      <c r="AC17" s="24">
        <f t="shared" si="3"/>
        <v>11543.160000000002</v>
      </c>
      <c r="AD17" s="1"/>
      <c r="AE17" s="1"/>
    </row>
    <row r="18" spans="1:31" ht="52.5" customHeight="1" thickBot="1" x14ac:dyDescent="0.3">
      <c r="A18" s="33">
        <v>7</v>
      </c>
      <c r="B18" s="34" t="s">
        <v>64</v>
      </c>
      <c r="C18" s="34"/>
      <c r="D18" s="33" t="s">
        <v>57</v>
      </c>
      <c r="E18" s="62">
        <v>2</v>
      </c>
      <c r="F18" s="7">
        <v>4081</v>
      </c>
      <c r="G18" s="7">
        <v>4427.5</v>
      </c>
      <c r="H18" s="7">
        <v>3850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24">
        <f t="shared" si="0"/>
        <v>237.3299391143056</v>
      </c>
      <c r="AA18" s="24">
        <f t="shared" si="1"/>
        <v>5.7611345822139972</v>
      </c>
      <c r="AB18" s="24">
        <f t="shared" si="2"/>
        <v>4119.5</v>
      </c>
      <c r="AC18" s="24">
        <f t="shared" si="3"/>
        <v>8239</v>
      </c>
      <c r="AD18" s="1"/>
      <c r="AE18" s="1"/>
    </row>
    <row r="19" spans="1:31" ht="52.5" customHeight="1" thickBot="1" x14ac:dyDescent="0.3">
      <c r="A19" s="33">
        <v>8</v>
      </c>
      <c r="B19" s="34" t="s">
        <v>65</v>
      </c>
      <c r="C19" s="34"/>
      <c r="D19" s="33" t="s">
        <v>57</v>
      </c>
      <c r="E19" s="62">
        <v>2</v>
      </c>
      <c r="F19" s="7">
        <v>4843.1400000000003</v>
      </c>
      <c r="G19" s="7">
        <v>5254.35</v>
      </c>
      <c r="H19" s="7">
        <v>4569</v>
      </c>
      <c r="I19" s="7" t="s">
        <v>29</v>
      </c>
      <c r="J19" s="7" t="s">
        <v>30</v>
      </c>
      <c r="K19" s="7" t="s">
        <v>31</v>
      </c>
      <c r="L19" s="7" t="s">
        <v>32</v>
      </c>
      <c r="M19" s="7" t="s">
        <v>33</v>
      </c>
      <c r="N19" s="7" t="s">
        <v>34</v>
      </c>
      <c r="O19" s="7" t="s">
        <v>35</v>
      </c>
      <c r="P19" s="7" t="s">
        <v>36</v>
      </c>
      <c r="Q19" s="7" t="s">
        <v>37</v>
      </c>
      <c r="R19" s="7" t="s">
        <v>38</v>
      </c>
      <c r="S19" s="7" t="s">
        <v>39</v>
      </c>
      <c r="T19" s="7" t="s">
        <v>40</v>
      </c>
      <c r="U19" s="7" t="s">
        <v>41</v>
      </c>
      <c r="V19" s="7" t="s">
        <v>42</v>
      </c>
      <c r="W19" s="7" t="s">
        <v>43</v>
      </c>
      <c r="X19" s="7" t="s">
        <v>44</v>
      </c>
      <c r="Y19" s="7" t="s">
        <v>45</v>
      </c>
      <c r="Z19" s="24">
        <f t="shared" si="0"/>
        <v>281.65207579565271</v>
      </c>
      <c r="AA19" s="24">
        <f t="shared" si="1"/>
        <v>5.761134582213999</v>
      </c>
      <c r="AB19" s="24">
        <f t="shared" si="2"/>
        <v>4888.8300000000008</v>
      </c>
      <c r="AC19" s="24">
        <f t="shared" si="3"/>
        <v>9777.6600000000017</v>
      </c>
      <c r="AD19" s="1"/>
      <c r="AE19" s="1"/>
    </row>
    <row r="20" spans="1:3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B20" s="5" t="s">
        <v>46</v>
      </c>
      <c r="AC20" s="24">
        <f>SUM(AC12:AC19)</f>
        <v>76660.94</v>
      </c>
    </row>
    <row r="21" spans="1:31" x14ac:dyDescent="0.25">
      <c r="A21" s="58" t="s">
        <v>66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60"/>
    </row>
    <row r="22" spans="1:3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</row>
    <row r="23" spans="1:31" x14ac:dyDescent="0.25">
      <c r="A23" s="52" t="s">
        <v>56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3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3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:31" x14ac:dyDescent="0.25">
      <c r="A26" s="2"/>
      <c r="B26" s="2"/>
      <c r="C26" s="2"/>
      <c r="D26" s="2"/>
      <c r="E26" s="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31" x14ac:dyDescent="0.25">
      <c r="A27" s="55" t="s">
        <v>47</v>
      </c>
      <c r="B27" s="56"/>
      <c r="C27" s="56"/>
      <c r="D27" s="10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31" x14ac:dyDescent="0.25">
      <c r="A28" s="43"/>
      <c r="B28" s="44"/>
      <c r="C28" s="44"/>
      <c r="D28" s="11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31" ht="15.75" thickBot="1" x14ac:dyDescent="0.3">
      <c r="A29" s="45" t="s">
        <v>48</v>
      </c>
      <c r="B29" s="46"/>
      <c r="C29" s="46"/>
      <c r="D29" s="13"/>
      <c r="E29" s="12"/>
      <c r="F2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/>
    </row>
    <row r="30" spans="1:31" x14ac:dyDescent="0.25">
      <c r="A30" s="47" t="s">
        <v>49</v>
      </c>
      <c r="B30" s="48"/>
      <c r="C30" s="48"/>
      <c r="D30" s="14"/>
      <c r="E30" s="12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/>
    </row>
    <row r="31" spans="1:31" ht="16.5" thickBot="1" x14ac:dyDescent="0.3">
      <c r="A31" s="49" t="s">
        <v>50</v>
      </c>
      <c r="B31" s="50"/>
      <c r="C31" s="50"/>
      <c r="D31" s="15"/>
      <c r="E31" s="16"/>
      <c r="F31" s="27"/>
      <c r="G31" s="30"/>
      <c r="H31" s="30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8"/>
      <c r="AA31" s="28"/>
      <c r="AB31"/>
    </row>
    <row r="32" spans="1:31" ht="15.75" x14ac:dyDescent="0.25">
      <c r="A32" s="9"/>
      <c r="B32" s="9"/>
      <c r="C32" s="9"/>
      <c r="D32" s="6"/>
      <c r="E32" s="17"/>
      <c r="F32" s="27"/>
      <c r="G32" s="32"/>
      <c r="H32" s="32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  <c r="AA32" s="28"/>
      <c r="AB32"/>
    </row>
    <row r="33" spans="1:27" ht="15.75" x14ac:dyDescent="0.25">
      <c r="A33" s="18" t="s">
        <v>0</v>
      </c>
      <c r="F33" s="29"/>
      <c r="G33" s="32"/>
      <c r="H33" s="32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8"/>
      <c r="AA33" s="28"/>
    </row>
    <row r="34" spans="1:27" ht="15.75" x14ac:dyDescent="0.25">
      <c r="F34" s="29"/>
      <c r="G34" s="32"/>
      <c r="H34" s="32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8"/>
      <c r="AA34" s="28"/>
    </row>
    <row r="35" spans="1:27" ht="15.75" x14ac:dyDescent="0.25">
      <c r="F35" s="29"/>
      <c r="G35" s="32"/>
      <c r="H35" s="32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8"/>
      <c r="AA35" s="28"/>
    </row>
    <row r="36" spans="1:27" ht="15.75" x14ac:dyDescent="0.25">
      <c r="F36" s="29"/>
      <c r="G36" s="32"/>
      <c r="H36" s="3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8"/>
      <c r="AA36" s="28"/>
    </row>
    <row r="37" spans="1:27" ht="15.75" x14ac:dyDescent="0.25">
      <c r="F37" s="29"/>
      <c r="G37" s="32"/>
      <c r="H37" s="32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8"/>
      <c r="AA37" s="28"/>
    </row>
    <row r="38" spans="1:27" ht="15.75" x14ac:dyDescent="0.25">
      <c r="F38" s="29"/>
      <c r="G38" s="32"/>
      <c r="H38" s="3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8"/>
      <c r="AA38" s="28"/>
    </row>
    <row r="39" spans="1:27" ht="15.75" x14ac:dyDescent="0.25">
      <c r="F39" s="29"/>
      <c r="G39" s="32"/>
      <c r="H39" s="3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8"/>
      <c r="AA39" s="28"/>
    </row>
    <row r="40" spans="1:27" ht="15.75" x14ac:dyDescent="0.25">
      <c r="F40" s="29"/>
      <c r="G40" s="32"/>
      <c r="H40" s="3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8"/>
      <c r="AA40" s="28"/>
    </row>
    <row r="41" spans="1:27" ht="15.75" x14ac:dyDescent="0.25">
      <c r="F41" s="29"/>
      <c r="G41" s="32"/>
      <c r="H41" s="3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8"/>
      <c r="AA41" s="28"/>
    </row>
    <row r="42" spans="1:27" ht="15.75" x14ac:dyDescent="0.25">
      <c r="F42" s="29"/>
      <c r="G42" s="32"/>
      <c r="H42" s="3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8"/>
      <c r="AA42" s="28"/>
    </row>
    <row r="43" spans="1:27" ht="15.75" x14ac:dyDescent="0.25">
      <c r="F43" s="29"/>
      <c r="G43" s="32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8"/>
      <c r="AA43" s="28"/>
    </row>
    <row r="44" spans="1:27" ht="15.75" x14ac:dyDescent="0.25">
      <c r="F44" s="29"/>
      <c r="G44" s="32"/>
      <c r="H44" s="3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8"/>
      <c r="AA44" s="28"/>
    </row>
    <row r="45" spans="1:27" ht="15.75" x14ac:dyDescent="0.25">
      <c r="F45" s="29"/>
      <c r="G45" s="32"/>
      <c r="H45" s="3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8"/>
      <c r="AA45" s="28"/>
    </row>
    <row r="46" spans="1:27" ht="15.75" x14ac:dyDescent="0.25">
      <c r="F46" s="29"/>
      <c r="G46" s="32"/>
      <c r="H46" s="3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8"/>
    </row>
    <row r="47" spans="1:27" ht="15.75" x14ac:dyDescent="0.25">
      <c r="F47" s="29"/>
      <c r="G47" s="32"/>
      <c r="H47" s="32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8"/>
    </row>
    <row r="48" spans="1:27" ht="15.75" x14ac:dyDescent="0.25">
      <c r="F48" s="29"/>
      <c r="G48" s="32"/>
      <c r="H48" s="32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8"/>
      <c r="AA48" s="28"/>
    </row>
    <row r="49" spans="6:27" ht="15.75" x14ac:dyDescent="0.25">
      <c r="F49" s="29"/>
      <c r="G49" s="32"/>
      <c r="H49" s="32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8"/>
      <c r="AA49" s="28"/>
    </row>
    <row r="50" spans="6:27" ht="15.75" x14ac:dyDescent="0.25">
      <c r="F50" s="29"/>
      <c r="G50" s="32"/>
      <c r="H50" s="32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8"/>
      <c r="AA50" s="28"/>
    </row>
    <row r="51" spans="6:27" ht="15.75" x14ac:dyDescent="0.25">
      <c r="F51" s="29"/>
      <c r="G51" s="32"/>
      <c r="H51" s="32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8"/>
      <c r="AA51" s="28"/>
    </row>
    <row r="52" spans="6:27" ht="15.75" x14ac:dyDescent="0.25">
      <c r="F52" s="29"/>
      <c r="G52" s="32"/>
      <c r="H52" s="32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8"/>
      <c r="AA52" s="28"/>
    </row>
    <row r="53" spans="6:27" ht="15.75" x14ac:dyDescent="0.25">
      <c r="F53" s="29"/>
      <c r="G53" s="32"/>
      <c r="H53" s="32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8"/>
      <c r="AA53" s="28"/>
    </row>
    <row r="54" spans="6:27" x14ac:dyDescent="0.25"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8"/>
      <c r="AA54" s="28"/>
    </row>
    <row r="55" spans="6:27" x14ac:dyDescent="0.25"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6:27" x14ac:dyDescent="0.25"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6:27" x14ac:dyDescent="0.25"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</sheetData>
  <mergeCells count="31">
    <mergeCell ref="B12:C12"/>
    <mergeCell ref="B15:C15"/>
    <mergeCell ref="B16:C16"/>
    <mergeCell ref="B17:C17"/>
    <mergeCell ref="B18:C18"/>
    <mergeCell ref="A20:Z20"/>
    <mergeCell ref="A21:AC21"/>
    <mergeCell ref="B19:C19"/>
    <mergeCell ref="B14:C14"/>
    <mergeCell ref="B13:C13"/>
    <mergeCell ref="A28:C28"/>
    <mergeCell ref="A29:C29"/>
    <mergeCell ref="A30:C30"/>
    <mergeCell ref="A31:C31"/>
    <mergeCell ref="A22:AC22"/>
    <mergeCell ref="A23:AC23"/>
    <mergeCell ref="A24:AC24"/>
    <mergeCell ref="A25:AC25"/>
    <mergeCell ref="A27:C27"/>
    <mergeCell ref="D10:D11"/>
    <mergeCell ref="E10:E11"/>
    <mergeCell ref="AB10:AB11"/>
    <mergeCell ref="A3:AC3"/>
    <mergeCell ref="A6:B6"/>
    <mergeCell ref="C6:AC6"/>
    <mergeCell ref="A7:B7"/>
    <mergeCell ref="C7:AC7"/>
    <mergeCell ref="A10:A11"/>
    <mergeCell ref="B10:C11"/>
    <mergeCell ref="A8:AC8"/>
    <mergeCell ref="A9:AC9"/>
  </mergeCells>
  <phoneticPr fontId="13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User56</cp:lastModifiedBy>
  <cp:revision>7</cp:revision>
  <cp:lastPrinted>2014-05-23T17:45:00Z</cp:lastPrinted>
  <dcterms:created xsi:type="dcterms:W3CDTF">2014-01-17T11:35:00Z</dcterms:created>
  <dcterms:modified xsi:type="dcterms:W3CDTF">2024-04-27T10:42:32Z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