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4000" windowHeight="9660" tabRatio="500"/>
  </bookViews>
  <sheets>
    <sheet name="Лист1" sheetId="1" r:id="rId1"/>
  </sheets>
  <definedNames>
    <definedName name="_xlnm.Print_Area" localSheetId="0">Лист1!$A$1:$AC$26</definedName>
  </definedNames>
  <calcPr calcId="152511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11" i="1" l="1"/>
  <c r="AC11" i="1"/>
  <c r="AC12" i="1"/>
  <c r="Z11" i="1"/>
  <c r="AA11" i="1"/>
</calcChain>
</file>

<file path=xl/sharedStrings.xml><?xml version="1.0" encoding="utf-8"?>
<sst xmlns="http://schemas.openxmlformats.org/spreadsheetml/2006/main" count="69" uniqueCount="49">
  <si>
    <t xml:space="preserve"> </t>
  </si>
  <si>
    <t xml:space="preserve">Обоснование начальной (максимальной) цены контракта, 
цены контракта, заключаемого с единственным поставщиком (подрядчиком, исполнителем)           </t>
  </si>
  <si>
    <t>Характеристики объекта закупки</t>
  </si>
  <si>
    <t xml:space="preserve">Расчет НМЦК (рын) произведен по формуле:
V - количество (объем) закупаемого товара;
n - количество значений, используемых в расчете;
i - номер источника ценовой информации;
Цi - цена единицы товара                            </t>
  </si>
  <si>
    <t>№</t>
  </si>
  <si>
    <t>Наименование товара, услуги (работы)</t>
  </si>
  <si>
    <t>Единица измерения</t>
  </si>
  <si>
    <t>Кол-во</t>
  </si>
  <si>
    <t>{Поставщик_4}</t>
  </si>
  <si>
    <t>{Поставщик_5}</t>
  </si>
  <si>
    <t>{Поставщик_6}</t>
  </si>
  <si>
    <t>{Поставщик_7}</t>
  </si>
  <si>
    <t>{Поставщик_8}</t>
  </si>
  <si>
    <t>{Поставщик_9}</t>
  </si>
  <si>
    <t>{Поставщик_10}</t>
  </si>
  <si>
    <t>{Поставщик_11}</t>
  </si>
  <si>
    <t>{Поставщик_12}</t>
  </si>
  <si>
    <t>{Поставщик_13}</t>
  </si>
  <si>
    <t>{Поставщик_14}</t>
  </si>
  <si>
    <t>{Поставщик_15}</t>
  </si>
  <si>
    <t>{Поставщик_16}</t>
  </si>
  <si>
    <t>{Поставщик_17}</t>
  </si>
  <si>
    <t>{Поставщик_18}</t>
  </si>
  <si>
    <t>{Поставщик_19}</t>
  </si>
  <si>
    <t>{Поставщик_20}</t>
  </si>
  <si>
    <t>Среднее квадратичное отклонение</t>
  </si>
  <si>
    <t>Коэффициент вариации (%)</t>
  </si>
  <si>
    <t>НМЦК (рын)</t>
  </si>
  <si>
    <t>Цена (руб.)</t>
  </si>
  <si>
    <t>Итого:</t>
  </si>
  <si>
    <t>Работник контрактной службы/контрактный управляющий:</t>
  </si>
  <si>
    <t>(должность)</t>
  </si>
  <si>
    <t>(подпись/расшифровка подписи)</t>
  </si>
  <si>
    <t>Поставщик 1</t>
  </si>
  <si>
    <t>Поставщик 2</t>
  </si>
  <si>
    <t>Поставщик 3</t>
  </si>
  <si>
    <t>Средняя цена (руб.)</t>
  </si>
  <si>
    <t>в соответствии с описанием</t>
  </si>
  <si>
    <t>Используемый метод определения НМЦК
с обоснованием:</t>
  </si>
  <si>
    <t>Метод сопоставимых рыночных цен (анализа рынка) является приоритетным для определения и обоснования начальной (максимальной) цены контракта, цены контракта, заключаемого с единственным поставщиком (подрядчиком, исполнителем) (в соответствии с п.6 ст.22 44-ФЗ)
Расчет выполнен в соответствии с Методическими рекомендациями, утвержденными приказом МЭР РФ от 02.10.2013 №567</t>
  </si>
  <si>
    <t>* Цены контрактов из ЕИС скорректированы в зависимости от способа осуществления закупки согласно п.3.16 методических рекомендаций Приказа Минэкономразвития № 567 от 02.10.2013.</t>
  </si>
  <si>
    <t>Специалист по закупкам</t>
  </si>
  <si>
    <t>Приложение № 2 к извещению о проведении запроса котировок</t>
  </si>
  <si>
    <t xml:space="preserve">Утверждаю
Директор ____________________2024г.
</t>
  </si>
  <si>
    <t>Дата подготовки обоснования НМЦК: 25.03.2024</t>
  </si>
  <si>
    <t>МАОУ "ЕВРОГИМНАЗИЯ"</t>
  </si>
  <si>
    <t xml:space="preserve">монтаж системы видеонаблюдения </t>
  </si>
  <si>
    <t xml:space="preserve">усл ед </t>
  </si>
  <si>
    <t>На основании проведенного анализа рынка и расчетов, НМЦД: 546 416 (Пятьсот сорое шесть тысяч четрыеста шестнадцать) рублей 67 копеек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</si>
</sst>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#########"/>
  </numFmts>
  <fonts count="15" x14ac:knownFonts="1">
    <font>
      <sz val="11"/>
      <color rgb="FF000000"/>
      <name val="Calibri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.8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0.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C0C0C0"/>
      </left>
      <right/>
      <top style="medium">
        <color rgb="FFC0C0C0"/>
      </top>
      <bottom style="medium">
        <color rgb="FFC0C0C0"/>
      </bottom>
      <diagonal/>
    </border>
    <border>
      <left/>
      <right/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/>
      <top style="medium">
        <color rgb="FFC0C0C0"/>
      </top>
      <bottom style="thin">
        <color auto="1"/>
      </bottom>
      <diagonal/>
    </border>
    <border>
      <left/>
      <right/>
      <top style="medium">
        <color rgb="FFC0C0C0"/>
      </top>
      <bottom style="thin">
        <color auto="1"/>
      </bottom>
      <diagonal/>
    </border>
    <border>
      <left style="medium">
        <color rgb="FFC0C0C0"/>
      </left>
      <right/>
      <top/>
      <bottom style="medium">
        <color rgb="FFC0C0C0"/>
      </bottom>
      <diagonal/>
    </border>
    <border>
      <left/>
      <right/>
      <top/>
      <bottom style="medium">
        <color rgb="FFC0C0C0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Alignment="0"/>
  </cellStyleXfs>
  <cellXfs count="59">
    <xf numFmtId="0" fontId="0" fillId="0" borderId="0" xfId="0"/>
    <xf numFmtId="2" fontId="0" fillId="0" borderId="0" xfId="0" applyNumberFormat="1"/>
    <xf numFmtId="0" fontId="1" fillId="0" borderId="0" xfId="0" applyFont="1"/>
    <xf numFmtId="2" fontId="2" fillId="0" borderId="0" xfId="0" applyNumberFormat="1" applyFont="1" applyAlignment="1">
      <alignment vertical="top" wrapText="1"/>
    </xf>
    <xf numFmtId="2" fontId="1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wrapText="1"/>
    </xf>
    <xf numFmtId="0" fontId="7" fillId="0" borderId="0" xfId="0" applyFont="1"/>
    <xf numFmtId="0" fontId="4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/>
    <xf numFmtId="2" fontId="1" fillId="0" borderId="4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vertical="top"/>
    </xf>
    <xf numFmtId="4" fontId="4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10" fillId="0" borderId="0" xfId="0" applyFont="1" applyBorder="1" applyAlignment="1">
      <alignment vertical="center" wrapText="1"/>
    </xf>
    <xf numFmtId="4" fontId="0" fillId="0" borderId="0" xfId="0" applyNumberFormat="1" applyBorder="1"/>
    <xf numFmtId="2" fontId="0" fillId="0" borderId="0" xfId="0" applyNumberFormat="1" applyBorder="1"/>
    <xf numFmtId="0" fontId="1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top" wrapText="1"/>
    </xf>
    <xf numFmtId="2" fontId="10" fillId="0" borderId="0" xfId="0" applyNumberFormat="1" applyFont="1" applyAlignment="1">
      <alignment horizontal="center" wrapText="1"/>
    </xf>
    <xf numFmtId="0" fontId="4" fillId="0" borderId="5" xfId="0" applyFont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429895</xdr:colOff>
      <xdr:row>7</xdr:row>
      <xdr:rowOff>182245</xdr:rowOff>
    </xdr:from>
    <xdr:to>
      <xdr:col>2</xdr:col>
      <xdr:colOff>128270</xdr:colOff>
      <xdr:row>7</xdr:row>
      <xdr:rowOff>802005</xdr:rowOff>
    </xdr:to>
    <xdr:pic>
      <xdr:nvPicPr>
        <xdr:cNvPr id="2" name="Изображение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895" y="2923540"/>
          <a:ext cx="1612900" cy="619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28</xdr:col>
      <xdr:colOff>219075</xdr:colOff>
      <xdr:row>9</xdr:row>
      <xdr:rowOff>85725</xdr:rowOff>
    </xdr:from>
    <xdr:to>
      <xdr:col>28</xdr:col>
      <xdr:colOff>1619885</xdr:colOff>
      <xdr:row>9</xdr:row>
      <xdr:rowOff>614045</xdr:rowOff>
    </xdr:to>
    <xdr:pic>
      <xdr:nvPicPr>
        <xdr:cNvPr id="3" name="Изображение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386000" y="4770120"/>
          <a:ext cx="1400810" cy="528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25</xdr:col>
      <xdr:colOff>123825</xdr:colOff>
      <xdr:row>9</xdr:row>
      <xdr:rowOff>76200</xdr:rowOff>
    </xdr:from>
    <xdr:to>
      <xdr:col>25</xdr:col>
      <xdr:colOff>1200150</xdr:colOff>
      <xdr:row>9</xdr:row>
      <xdr:rowOff>601980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375975" y="4760595"/>
          <a:ext cx="1076325" cy="5257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26</xdr:col>
      <xdr:colOff>180976</xdr:colOff>
      <xdr:row>9</xdr:row>
      <xdr:rowOff>152399</xdr:rowOff>
    </xdr:from>
    <xdr:to>
      <xdr:col>26</xdr:col>
      <xdr:colOff>1381126</xdr:colOff>
      <xdr:row>9</xdr:row>
      <xdr:rowOff>608964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804725" y="4836160"/>
          <a:ext cx="1200150" cy="45656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9"/>
  <sheetViews>
    <sheetView tabSelected="1" topLeftCell="F1" zoomScale="120" zoomScaleNormal="120" zoomScaleSheetLayoutView="85" workbookViewId="0">
      <selection activeCell="A15" sqref="A15:AC15"/>
    </sheetView>
  </sheetViews>
  <sheetFormatPr defaultColWidth="9" defaultRowHeight="15" x14ac:dyDescent="0.25"/>
  <cols>
    <col min="1" max="1" width="7.85546875" customWidth="1"/>
    <col min="2" max="2" width="20.85546875" customWidth="1"/>
    <col min="3" max="3" width="17.85546875" customWidth="1"/>
    <col min="4" max="4" width="17" customWidth="1"/>
    <col min="5" max="5" width="13.7109375" customWidth="1"/>
    <col min="6" max="8" width="22" style="1" customWidth="1"/>
    <col min="9" max="25" width="22" style="1" hidden="1" customWidth="1"/>
    <col min="26" max="26" width="20.5703125" style="1" customWidth="1"/>
    <col min="27" max="27" width="23" style="1" customWidth="1"/>
    <col min="28" max="28" width="15.140625" style="1" customWidth="1"/>
    <col min="29" max="29" width="27.7109375" customWidth="1"/>
    <col min="30" max="30" width="18.42578125" customWidth="1"/>
    <col min="31" max="1024" width="9.140625" customWidth="1"/>
  </cols>
  <sheetData>
    <row r="1" spans="1:29" ht="15" customHeight="1" x14ac:dyDescent="0.25">
      <c r="A1" s="2" t="s">
        <v>0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1" t="s">
        <v>42</v>
      </c>
      <c r="AA1" s="31"/>
      <c r="AB1" s="31"/>
      <c r="AC1" s="31"/>
    </row>
    <row r="2" spans="1:29" ht="64.5" customHeight="1" x14ac:dyDescent="0.25">
      <c r="A2" s="2"/>
      <c r="B2" s="2"/>
      <c r="C2" s="2"/>
      <c r="D2" s="2"/>
      <c r="E2" s="2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32" t="s">
        <v>43</v>
      </c>
      <c r="AB2" s="32"/>
      <c r="AC2" s="32"/>
    </row>
    <row r="3" spans="1:29" ht="41.1" customHeight="1" x14ac:dyDescent="0.3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</row>
    <row r="4" spans="1:29" ht="15" customHeight="1" x14ac:dyDescent="0.25">
      <c r="A4" s="2"/>
      <c r="B4" s="2"/>
      <c r="C4" s="2"/>
      <c r="D4" s="2"/>
      <c r="E4" s="2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9" ht="27" customHeight="1" x14ac:dyDescent="0.25">
      <c r="A5" s="35" t="s">
        <v>2</v>
      </c>
      <c r="B5" s="35"/>
      <c r="C5" s="35" t="s">
        <v>37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</row>
    <row r="6" spans="1:29" ht="45" customHeight="1" x14ac:dyDescent="0.25">
      <c r="A6" s="35" t="s">
        <v>38</v>
      </c>
      <c r="B6" s="35"/>
      <c r="C6" s="36" t="s">
        <v>39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</row>
    <row r="7" spans="1:29" ht="24" customHeight="1" x14ac:dyDescent="0.25">
      <c r="A7" s="37" t="s">
        <v>45</v>
      </c>
      <c r="B7" s="38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40"/>
    </row>
    <row r="8" spans="1:29" ht="120" customHeight="1" x14ac:dyDescent="0.25">
      <c r="A8" s="41" t="s">
        <v>3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</row>
    <row r="9" spans="1:29" ht="33" customHeight="1" x14ac:dyDescent="0.25">
      <c r="A9" s="35" t="s">
        <v>4</v>
      </c>
      <c r="B9" s="35" t="s">
        <v>5</v>
      </c>
      <c r="C9" s="35"/>
      <c r="D9" s="35" t="s">
        <v>6</v>
      </c>
      <c r="E9" s="47" t="s">
        <v>7</v>
      </c>
      <c r="F9" s="7" t="s">
        <v>33</v>
      </c>
      <c r="G9" s="7" t="s">
        <v>34</v>
      </c>
      <c r="H9" s="7" t="s">
        <v>35</v>
      </c>
      <c r="I9" s="7" t="s">
        <v>8</v>
      </c>
      <c r="J9" s="7" t="s">
        <v>9</v>
      </c>
      <c r="K9" s="7" t="s">
        <v>10</v>
      </c>
      <c r="L9" s="7" t="s">
        <v>11</v>
      </c>
      <c r="M9" s="7" t="s">
        <v>12</v>
      </c>
      <c r="N9" s="7" t="s">
        <v>13</v>
      </c>
      <c r="O9" s="7" t="s">
        <v>14</v>
      </c>
      <c r="P9" s="7" t="s">
        <v>15</v>
      </c>
      <c r="Q9" s="7" t="s">
        <v>16</v>
      </c>
      <c r="R9" s="7" t="s">
        <v>17</v>
      </c>
      <c r="S9" s="7" t="s">
        <v>18</v>
      </c>
      <c r="T9" s="7" t="s">
        <v>19</v>
      </c>
      <c r="U9" s="7" t="s">
        <v>20</v>
      </c>
      <c r="V9" s="7" t="s">
        <v>21</v>
      </c>
      <c r="W9" s="7" t="s">
        <v>22</v>
      </c>
      <c r="X9" s="7" t="s">
        <v>23</v>
      </c>
      <c r="Y9" s="7" t="s">
        <v>24</v>
      </c>
      <c r="Z9" s="8" t="s">
        <v>25</v>
      </c>
      <c r="AA9" s="8" t="s">
        <v>26</v>
      </c>
      <c r="AB9" s="47" t="s">
        <v>36</v>
      </c>
      <c r="AC9" s="19" t="s">
        <v>27</v>
      </c>
    </row>
    <row r="10" spans="1:29" ht="51" customHeight="1" x14ac:dyDescent="0.25">
      <c r="A10" s="35"/>
      <c r="B10" s="35"/>
      <c r="C10" s="35"/>
      <c r="D10" s="35"/>
      <c r="E10" s="47"/>
      <c r="F10" s="7" t="s">
        <v>28</v>
      </c>
      <c r="G10" s="7" t="s">
        <v>28</v>
      </c>
      <c r="H10" s="7" t="s">
        <v>28</v>
      </c>
      <c r="I10" s="7" t="s">
        <v>28</v>
      </c>
      <c r="J10" s="7" t="s">
        <v>28</v>
      </c>
      <c r="K10" s="7" t="s">
        <v>28</v>
      </c>
      <c r="L10" s="7" t="s">
        <v>28</v>
      </c>
      <c r="M10" s="7" t="s">
        <v>28</v>
      </c>
      <c r="N10" s="7" t="s">
        <v>28</v>
      </c>
      <c r="O10" s="7" t="s">
        <v>28</v>
      </c>
      <c r="P10" s="7" t="s">
        <v>28</v>
      </c>
      <c r="Q10" s="7" t="s">
        <v>28</v>
      </c>
      <c r="R10" s="7" t="s">
        <v>28</v>
      </c>
      <c r="S10" s="7" t="s">
        <v>28</v>
      </c>
      <c r="T10" s="7" t="s">
        <v>28</v>
      </c>
      <c r="U10" s="7" t="s">
        <v>28</v>
      </c>
      <c r="V10" s="7" t="s">
        <v>28</v>
      </c>
      <c r="W10" s="7" t="s">
        <v>28</v>
      </c>
      <c r="X10" s="7" t="s">
        <v>28</v>
      </c>
      <c r="Y10" s="7" t="s">
        <v>28</v>
      </c>
      <c r="Z10" s="20"/>
      <c r="AA10" s="20"/>
      <c r="AB10" s="47"/>
      <c r="AC10" s="21"/>
    </row>
    <row r="11" spans="1:29" ht="51" customHeight="1" x14ac:dyDescent="0.25">
      <c r="A11" s="29">
        <v>1</v>
      </c>
      <c r="B11" s="35" t="s">
        <v>46</v>
      </c>
      <c r="C11" s="35"/>
      <c r="D11" s="29" t="s">
        <v>47</v>
      </c>
      <c r="E11" s="30">
        <v>1</v>
      </c>
      <c r="F11" s="7">
        <v>546685</v>
      </c>
      <c r="G11" s="7">
        <v>546585</v>
      </c>
      <c r="H11" s="7">
        <v>546000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22">
        <f t="shared" ref="Z11" si="0">ROUND(_xlfn.STDEV.S(F11:Y11)/AB11*100,2)</f>
        <v>7.0000000000000007E-2</v>
      </c>
      <c r="AA11" s="22">
        <f t="shared" ref="AA11" si="1">Z11/AB11*100</f>
        <v>1.2810580397436547E-5</v>
      </c>
      <c r="AB11" s="22">
        <f t="shared" ref="AB11" si="2">ROUND((F11+G11+H11)/3,2)</f>
        <v>546423.32999999996</v>
      </c>
      <c r="AC11" s="22">
        <f t="shared" ref="AC11" si="3">AB11*E11</f>
        <v>546423.32999999996</v>
      </c>
    </row>
    <row r="12" spans="1:29" x14ac:dyDescent="0.25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B12" s="5" t="s">
        <v>29</v>
      </c>
      <c r="AC12" s="22">
        <f>SUM(AC11:AC11)</f>
        <v>546423.32999999996</v>
      </c>
    </row>
    <row r="13" spans="1:29" x14ac:dyDescent="0.25">
      <c r="A13" s="42" t="s">
        <v>48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4"/>
    </row>
    <row r="14" spans="1:29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</row>
    <row r="15" spans="1:29" x14ac:dyDescent="0.25">
      <c r="A15" s="55" t="s">
        <v>44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</row>
    <row r="16" spans="1:29" x14ac:dyDescent="0.25">
      <c r="A16" s="56" t="s">
        <v>40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</row>
    <row r="17" spans="1:29" x14ac:dyDescent="0.25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</row>
    <row r="18" spans="1:29" x14ac:dyDescent="0.25">
      <c r="A18" s="2"/>
      <c r="B18" s="2"/>
      <c r="C18" s="2"/>
      <c r="D18" s="2"/>
      <c r="E18" s="2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9" x14ac:dyDescent="0.25">
      <c r="A19" s="57" t="s">
        <v>30</v>
      </c>
      <c r="B19" s="58"/>
      <c r="C19" s="58"/>
      <c r="D19" s="10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</row>
    <row r="20" spans="1:29" x14ac:dyDescent="0.25">
      <c r="A20" s="45" t="s">
        <v>41</v>
      </c>
      <c r="B20" s="46"/>
      <c r="C20" s="46"/>
      <c r="D20" s="11"/>
      <c r="E20" s="12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</row>
    <row r="21" spans="1:29" ht="15.75" thickBot="1" x14ac:dyDescent="0.3">
      <c r="A21" s="48" t="s">
        <v>31</v>
      </c>
      <c r="B21" s="49"/>
      <c r="C21" s="49"/>
      <c r="D21" s="13"/>
      <c r="E21" s="12"/>
      <c r="F21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/>
    </row>
    <row r="22" spans="1:29" x14ac:dyDescent="0.25">
      <c r="A22" s="50"/>
      <c r="B22" s="51"/>
      <c r="C22" s="51"/>
      <c r="D22" s="14"/>
      <c r="E22" s="12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/>
    </row>
    <row r="23" spans="1:29" ht="16.5" thickBot="1" x14ac:dyDescent="0.3">
      <c r="A23" s="52" t="s">
        <v>32</v>
      </c>
      <c r="B23" s="53"/>
      <c r="C23" s="53"/>
      <c r="D23" s="15"/>
      <c r="E23" s="16"/>
      <c r="F23" s="24"/>
      <c r="G23" s="27"/>
      <c r="H23" s="27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5"/>
      <c r="AA23" s="25"/>
      <c r="AB23"/>
    </row>
    <row r="24" spans="1:29" ht="15.75" x14ac:dyDescent="0.25">
      <c r="A24" s="9"/>
      <c r="B24" s="9"/>
      <c r="C24" s="9"/>
      <c r="D24" s="6"/>
      <c r="E24" s="17"/>
      <c r="F24" s="24"/>
      <c r="G24" s="28"/>
      <c r="H24" s="28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5"/>
      <c r="AA24" s="25"/>
      <c r="AB24"/>
    </row>
    <row r="25" spans="1:29" ht="15.75" x14ac:dyDescent="0.25">
      <c r="A25" s="18" t="s">
        <v>0</v>
      </c>
      <c r="F25" s="26"/>
      <c r="G25" s="28"/>
      <c r="H25" s="28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5"/>
      <c r="AA25" s="25"/>
    </row>
    <row r="26" spans="1:29" ht="15.75" x14ac:dyDescent="0.25">
      <c r="F26" s="26"/>
      <c r="G26" s="28"/>
      <c r="H26" s="28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5"/>
      <c r="AA26" s="25"/>
    </row>
    <row r="27" spans="1:29" ht="15.75" x14ac:dyDescent="0.25">
      <c r="F27" s="26"/>
      <c r="G27" s="28"/>
      <c r="H27" s="28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5"/>
      <c r="AA27" s="25"/>
    </row>
    <row r="28" spans="1:29" ht="15.75" x14ac:dyDescent="0.25">
      <c r="F28" s="26"/>
      <c r="G28" s="28"/>
      <c r="H28" s="28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5"/>
      <c r="AA28" s="25"/>
    </row>
    <row r="29" spans="1:29" ht="15.75" x14ac:dyDescent="0.25">
      <c r="F29" s="26"/>
      <c r="G29" s="28"/>
      <c r="H29" s="28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5"/>
      <c r="AA29" s="25"/>
    </row>
    <row r="30" spans="1:29" ht="15.75" x14ac:dyDescent="0.25">
      <c r="F30" s="26"/>
      <c r="G30" s="28"/>
      <c r="H30" s="28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5"/>
      <c r="AA30" s="25"/>
    </row>
    <row r="31" spans="1:29" ht="15.75" x14ac:dyDescent="0.25">
      <c r="F31" s="26"/>
      <c r="G31" s="28"/>
      <c r="H31" s="28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5"/>
      <c r="AA31" s="25"/>
    </row>
    <row r="32" spans="1:29" ht="15.75" x14ac:dyDescent="0.25">
      <c r="F32" s="26"/>
      <c r="G32" s="28"/>
      <c r="H32" s="28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5"/>
      <c r="AA32" s="25"/>
    </row>
    <row r="33" spans="6:27" ht="15.75" x14ac:dyDescent="0.25">
      <c r="F33" s="26"/>
      <c r="G33" s="28"/>
      <c r="H33" s="28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5"/>
      <c r="AA33" s="25"/>
    </row>
    <row r="34" spans="6:27" ht="15.75" x14ac:dyDescent="0.25">
      <c r="F34" s="26"/>
      <c r="G34" s="28"/>
      <c r="H34" s="28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5"/>
      <c r="AA34" s="25"/>
    </row>
    <row r="35" spans="6:27" ht="15.75" x14ac:dyDescent="0.25">
      <c r="F35" s="26"/>
      <c r="G35" s="28"/>
      <c r="H35" s="28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5"/>
      <c r="AA35" s="25"/>
    </row>
    <row r="36" spans="6:27" ht="15.75" x14ac:dyDescent="0.25">
      <c r="F36" s="26"/>
      <c r="G36" s="28"/>
      <c r="H36" s="28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5"/>
      <c r="AA36" s="25"/>
    </row>
    <row r="37" spans="6:27" ht="15.75" x14ac:dyDescent="0.25">
      <c r="F37" s="26"/>
      <c r="G37" s="28"/>
      <c r="H37" s="28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5"/>
      <c r="AA37" s="25"/>
    </row>
    <row r="38" spans="6:27" ht="15.75" x14ac:dyDescent="0.25">
      <c r="F38" s="26"/>
      <c r="G38" s="28"/>
      <c r="H38" s="28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5"/>
      <c r="AA38" s="25"/>
    </row>
    <row r="39" spans="6:27" ht="15.75" x14ac:dyDescent="0.25">
      <c r="F39" s="26"/>
      <c r="G39" s="28"/>
      <c r="H39" s="28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5"/>
      <c r="AA39" s="25"/>
    </row>
    <row r="40" spans="6:27" ht="15.75" x14ac:dyDescent="0.25">
      <c r="F40" s="26"/>
      <c r="G40" s="28"/>
      <c r="H40" s="28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5"/>
      <c r="AA40" s="25"/>
    </row>
    <row r="41" spans="6:27" ht="15.75" x14ac:dyDescent="0.25">
      <c r="F41" s="26"/>
      <c r="G41" s="28"/>
      <c r="H41" s="28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5"/>
      <c r="AA41" s="25"/>
    </row>
    <row r="42" spans="6:27" ht="15.75" x14ac:dyDescent="0.25">
      <c r="F42" s="26"/>
      <c r="G42" s="28"/>
      <c r="H42" s="28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5"/>
      <c r="AA42" s="25"/>
    </row>
    <row r="43" spans="6:27" ht="15.75" x14ac:dyDescent="0.25">
      <c r="F43" s="26"/>
      <c r="G43" s="28"/>
      <c r="H43" s="28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5"/>
      <c r="AA43" s="25"/>
    </row>
    <row r="44" spans="6:27" ht="15.75" x14ac:dyDescent="0.25">
      <c r="F44" s="26"/>
      <c r="G44" s="28"/>
      <c r="H44" s="28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5"/>
      <c r="AA44" s="25"/>
    </row>
    <row r="45" spans="6:27" ht="15.75" x14ac:dyDescent="0.25">
      <c r="F45" s="26"/>
      <c r="G45" s="28"/>
      <c r="H45" s="28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5"/>
      <c r="AA45" s="25"/>
    </row>
    <row r="46" spans="6:27" x14ac:dyDescent="0.25"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5"/>
      <c r="AA46" s="25"/>
    </row>
    <row r="47" spans="6:27" x14ac:dyDescent="0.25"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</row>
    <row r="48" spans="6:27" x14ac:dyDescent="0.25"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spans="6:26" x14ac:dyDescent="0.25"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</row>
  </sheetData>
  <mergeCells count="26">
    <mergeCell ref="A21:C21"/>
    <mergeCell ref="A22:C22"/>
    <mergeCell ref="A23:C23"/>
    <mergeCell ref="A14:AC14"/>
    <mergeCell ref="A15:AC15"/>
    <mergeCell ref="A16:AC16"/>
    <mergeCell ref="A17:AC17"/>
    <mergeCell ref="A19:C19"/>
    <mergeCell ref="A13:AC13"/>
    <mergeCell ref="A20:C20"/>
    <mergeCell ref="D9:D10"/>
    <mergeCell ref="E9:E10"/>
    <mergeCell ref="AB9:AB10"/>
    <mergeCell ref="A9:A10"/>
    <mergeCell ref="B9:C10"/>
    <mergeCell ref="Z1:AC1"/>
    <mergeCell ref="AA2:AC2"/>
    <mergeCell ref="A12:Z12"/>
    <mergeCell ref="A3:AC3"/>
    <mergeCell ref="A5:B5"/>
    <mergeCell ref="C5:AC5"/>
    <mergeCell ref="A6:B6"/>
    <mergeCell ref="C6:AC6"/>
    <mergeCell ref="A7:AC7"/>
    <mergeCell ref="A8:AC8"/>
    <mergeCell ref="B11:C11"/>
  </mergeCells>
  <phoneticPr fontId="12" type="noConversion"/>
  <pageMargins left="0.24027777777777801" right="0.24027777777777801" top="0.05" bottom="0.209722222222222" header="0.51180555555555496" footer="0.51180555555555496"/>
  <pageSetup paperSize="9" scale="62" fitToHeight="0" orientation="landscape" useFirstPageNumber="1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Аюпов Дамир Айратович</dc:creator>
  <cp:lastModifiedBy>Пользователь</cp:lastModifiedBy>
  <cp:revision>7</cp:revision>
  <cp:lastPrinted>2023-10-27T12:11:28Z</cp:lastPrinted>
  <dcterms:created xsi:type="dcterms:W3CDTF">2014-01-17T11:35:00Z</dcterms:created>
  <dcterms:modified xsi:type="dcterms:W3CDTF">2024-06-06T03:25:31Z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1049-11.2.0.11440</vt:lpwstr>
  </property>
  <property fmtid="{D5CDD505-2E9C-101B-9397-08002B2CF9AE}" pid="3" name="ICV">
    <vt:lpwstr>9586C364BAE0484588C7CBEE8914A7E6</vt:lpwstr>
  </property>
  <property fmtid="{D5CDD505-2E9C-101B-9397-08002B2CF9AE}" pid="4" name="Generator">
    <vt:lpwstr>NPOI</vt:lpwstr>
  </property>
  <property fmtid="{D5CDD505-2E9C-101B-9397-08002B2CF9AE}" pid="5" name="Generator Version">
    <vt:lpwstr>2.4.1</vt:lpwstr>
  </property>
</Properties>
</file>