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ais\Desktop\Закупки\1 Аукционы\390 - Оборуд. Азгар\"/>
    </mc:Choice>
  </mc:AlternateContent>
  <xr:revisionPtr revIDLastSave="0" documentId="13_ncr:1_{61D77ADC-9879-4621-88A4-60EC8BA9C40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Лист1!$A$1:$AC$27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" l="1"/>
  <c r="AC12" i="1"/>
  <c r="AC13" i="1"/>
  <c r="Z12" i="1"/>
  <c r="AA12" i="1"/>
</calcChain>
</file>

<file path=xl/sharedStrings.xml><?xml version="1.0" encoding="utf-8"?>
<sst xmlns="http://schemas.openxmlformats.org/spreadsheetml/2006/main" count="79" uniqueCount="59">
  <si>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</si>
  <si>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</si>
  <si>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</si>
  <si>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</si>
  <si>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</si>
  <si>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</si>
  <si>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</si>
  <si>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</si>
  <si>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</si>
  <si>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</si>
  <si>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</si>
  <si>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</si>
  <si>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</si>
  <si>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</si>
  <si>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</si>
  <si>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</si>
  <si>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</si>
  <si>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</si>
  <si>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</si>
  <si>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</si>
  <si>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</si>
  <si>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</si>
  <si>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</si>
  <si>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</si>
  <si>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</si>
  <si>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</si>
  <si>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</si>
  <si>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</si>
  <si>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</si>
  <si>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</si>
  <si>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</si>
  <si>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</si>
  <si>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</si>
  <si>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</si>
  <si>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</si>
  <si>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</si>
  <si>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</si>
  <si>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</si>
  <si>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</si>
  <si>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</si>
  <si>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</si>
  <si>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</si>
  <si>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</si>
  <si>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</si>
  <si>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</si>
  <si>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</si>
  <si>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</si>
  <si>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</si>
  <si>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</si>
  <si>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</si>
  <si>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</si>
  <si>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</si>
  <si>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</si>
  <si>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</si>
  <si>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</si>
  <si>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</si>
  <si>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Дата подготовки обоснования НМЦК</t>
  </si>
  <si>
    <t>комплект</t>
  </si>
  <si>
    <t xml:space="preserve">поставка оборудования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</si>
</sst>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6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4" fontId="0" fillId="0" borderId="0" xfId="0" applyNumberFormat="1" applyBorder="1"/>
    <xf numFmtId="2" fontId="0" fillId="0" borderId="0" xfId="0" applyNumberFormat="1" applyBorder="1"/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" fontId="1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1619885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0"/>
  <sheetViews>
    <sheetView tabSelected="1" zoomScale="85" zoomScaleNormal="85" zoomScaleSheetLayoutView="85" workbookViewId="0">
      <selection activeCell="F19" sqref="F19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5.140625" style="1" customWidth="1"/>
    <col min="29" max="29" width="27.7109375" customWidth="1"/>
    <col min="30" max="30" width="18.42578125" customWidth="1"/>
    <col min="31" max="1024" width="9.140625" customWidth="1"/>
  </cols>
  <sheetData>
    <row r="1" spans="1:31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1" ht="1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41.1" customHeight="1" x14ac:dyDescent="0.3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31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2"/>
      <c r="B5" s="2"/>
      <c r="C5" s="2"/>
      <c r="D5" s="2"/>
      <c r="E5" s="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9"/>
      <c r="AA5" s="20"/>
      <c r="AB5" s="4"/>
    </row>
    <row r="6" spans="1:31" ht="27" customHeight="1" x14ac:dyDescent="0.25">
      <c r="A6" s="32" t="s">
        <v>2</v>
      </c>
      <c r="B6" s="32"/>
      <c r="C6" s="32" t="s">
        <v>55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31" ht="45" customHeight="1" x14ac:dyDescent="0.25">
      <c r="A7" s="32"/>
      <c r="B7" s="3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31" ht="42.75" customHeight="1" x14ac:dyDescent="0.25">
      <c r="A8" s="54"/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7"/>
    </row>
    <row r="9" spans="1:31" ht="120" customHeight="1" x14ac:dyDescent="0.25">
      <c r="A9" s="58" t="s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1" ht="33" customHeight="1" x14ac:dyDescent="0.25">
      <c r="A10" s="32" t="s">
        <v>4</v>
      </c>
      <c r="B10" s="32" t="s">
        <v>5</v>
      </c>
      <c r="C10" s="32"/>
      <c r="D10" s="32" t="s">
        <v>6</v>
      </c>
      <c r="E10" s="51" t="s">
        <v>7</v>
      </c>
      <c r="F10" s="7" t="s">
        <v>51</v>
      </c>
      <c r="G10" s="7" t="s">
        <v>52</v>
      </c>
      <c r="H10" s="7" t="s">
        <v>53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17</v>
      </c>
      <c r="S10" s="7" t="s">
        <v>18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8" t="s">
        <v>25</v>
      </c>
      <c r="AA10" s="8" t="s">
        <v>26</v>
      </c>
      <c r="AB10" s="51" t="s">
        <v>54</v>
      </c>
      <c r="AC10" s="21" t="s">
        <v>27</v>
      </c>
    </row>
    <row r="11" spans="1:31" ht="51" customHeight="1" x14ac:dyDescent="0.25">
      <c r="A11" s="32"/>
      <c r="B11" s="32"/>
      <c r="C11" s="32"/>
      <c r="D11" s="32"/>
      <c r="E11" s="51"/>
      <c r="F11" s="7" t="s">
        <v>28</v>
      </c>
      <c r="G11" s="7" t="s">
        <v>28</v>
      </c>
      <c r="H11" s="7" t="s">
        <v>28</v>
      </c>
      <c r="I11" s="7" t="s">
        <v>28</v>
      </c>
      <c r="J11" s="7" t="s">
        <v>28</v>
      </c>
      <c r="K11" s="7" t="s">
        <v>28</v>
      </c>
      <c r="L11" s="7" t="s">
        <v>28</v>
      </c>
      <c r="M11" s="7" t="s">
        <v>28</v>
      </c>
      <c r="N11" s="7" t="s">
        <v>28</v>
      </c>
      <c r="O11" s="7" t="s">
        <v>28</v>
      </c>
      <c r="P11" s="7" t="s">
        <v>28</v>
      </c>
      <c r="Q11" s="7" t="s">
        <v>28</v>
      </c>
      <c r="R11" s="7" t="s">
        <v>28</v>
      </c>
      <c r="S11" s="7" t="s">
        <v>28</v>
      </c>
      <c r="T11" s="7" t="s">
        <v>28</v>
      </c>
      <c r="U11" s="7" t="s">
        <v>28</v>
      </c>
      <c r="V11" s="7" t="s">
        <v>28</v>
      </c>
      <c r="W11" s="7" t="s">
        <v>28</v>
      </c>
      <c r="X11" s="7" t="s">
        <v>28</v>
      </c>
      <c r="Y11" s="7" t="s">
        <v>28</v>
      </c>
      <c r="Z11" s="22"/>
      <c r="AA11" s="22"/>
      <c r="AB11" s="51"/>
      <c r="AC11" s="23"/>
    </row>
    <row r="12" spans="1:31" ht="52.5" customHeight="1" x14ac:dyDescent="0.25">
      <c r="A12" s="25">
        <v>1</v>
      </c>
      <c r="B12" s="32" t="s">
        <v>58</v>
      </c>
      <c r="C12" s="32"/>
      <c r="D12" s="25" t="s">
        <v>57</v>
      </c>
      <c r="E12" s="59">
        <v>1</v>
      </c>
      <c r="F12" s="7">
        <v>9590500</v>
      </c>
      <c r="G12" s="7">
        <v>9230100</v>
      </c>
      <c r="H12" s="7">
        <v>9897020</v>
      </c>
      <c r="I12" s="7" t="s">
        <v>29</v>
      </c>
      <c r="J12" s="7" t="s">
        <v>30</v>
      </c>
      <c r="K12" s="7" t="s">
        <v>31</v>
      </c>
      <c r="L12" s="7" t="s">
        <v>32</v>
      </c>
      <c r="M12" s="7" t="s">
        <v>33</v>
      </c>
      <c r="N12" s="7" t="s">
        <v>34</v>
      </c>
      <c r="O12" s="7" t="s">
        <v>35</v>
      </c>
      <c r="P12" s="7" t="s">
        <v>36</v>
      </c>
      <c r="Q12" s="7" t="s">
        <v>37</v>
      </c>
      <c r="R12" s="7" t="s">
        <v>38</v>
      </c>
      <c r="S12" s="7" t="s">
        <v>39</v>
      </c>
      <c r="T12" s="7" t="s">
        <v>40</v>
      </c>
      <c r="U12" s="7" t="s">
        <v>41</v>
      </c>
      <c r="V12" s="7" t="s">
        <v>42</v>
      </c>
      <c r="W12" s="7" t="s">
        <v>43</v>
      </c>
      <c r="X12" s="7" t="s">
        <v>44</v>
      </c>
      <c r="Y12" s="7" t="s">
        <v>45</v>
      </c>
      <c r="Z12" s="24">
        <f t="shared" ref="Z12" si="0">_xlfn.STDEV.P(F12,G12,H12)</f>
        <v>272564.96815744072</v>
      </c>
      <c r="AA12" s="24">
        <f t="shared" ref="AA12" si="1">Z12/AB12*100</f>
        <v>2.8473630630683258</v>
      </c>
      <c r="AB12" s="24">
        <f t="shared" ref="AB12" si="2">(F12+G12+H12)/3</f>
        <v>9572540</v>
      </c>
      <c r="AC12" s="24">
        <f t="shared" ref="AC12" si="3">AB12*E12</f>
        <v>9572540</v>
      </c>
      <c r="AD12" s="1"/>
      <c r="AE12" s="1"/>
    </row>
    <row r="13" spans="1:3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B13" s="5" t="s">
        <v>46</v>
      </c>
      <c r="AC13" s="24">
        <f>SUM(AC12:AC12)</f>
        <v>9572540</v>
      </c>
    </row>
    <row r="14" spans="1:3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6"/>
    </row>
    <row r="15" spans="1:3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31" x14ac:dyDescent="0.25">
      <c r="A16" s="46" t="s">
        <v>56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</row>
    <row r="17" spans="1:29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</row>
    <row r="19" spans="1:29" x14ac:dyDescent="0.25">
      <c r="A19" s="2"/>
      <c r="B19" s="2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9" x14ac:dyDescent="0.25">
      <c r="A20" s="49" t="s">
        <v>47</v>
      </c>
      <c r="B20" s="50"/>
      <c r="C20" s="50"/>
      <c r="D20" s="1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9" x14ac:dyDescent="0.25">
      <c r="A21" s="37"/>
      <c r="B21" s="38"/>
      <c r="C21" s="38"/>
      <c r="D21" s="11"/>
      <c r="E21" s="12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9" ht="15.75" thickBot="1" x14ac:dyDescent="0.3">
      <c r="A22" s="39" t="s">
        <v>48</v>
      </c>
      <c r="B22" s="40"/>
      <c r="C22" s="40"/>
      <c r="D22" s="13"/>
      <c r="E22" s="12"/>
      <c r="F22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/>
    </row>
    <row r="23" spans="1:29" x14ac:dyDescent="0.25">
      <c r="A23" s="41" t="s">
        <v>49</v>
      </c>
      <c r="B23" s="42"/>
      <c r="C23" s="42"/>
      <c r="D23" s="14"/>
      <c r="E23" s="12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/>
    </row>
    <row r="24" spans="1:29" ht="16.5" thickBot="1" x14ac:dyDescent="0.3">
      <c r="A24" s="43" t="s">
        <v>50</v>
      </c>
      <c r="B24" s="44"/>
      <c r="C24" s="44"/>
      <c r="D24" s="15"/>
      <c r="E24" s="16"/>
      <c r="F24" s="27"/>
      <c r="G24" s="30"/>
      <c r="H24" s="30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/>
    </row>
    <row r="25" spans="1:29" ht="15.75" x14ac:dyDescent="0.25">
      <c r="A25" s="9"/>
      <c r="B25" s="9"/>
      <c r="C25" s="9"/>
      <c r="D25" s="6"/>
      <c r="E25" s="17"/>
      <c r="F25" s="27"/>
      <c r="G25" s="31"/>
      <c r="H25" s="31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/>
    </row>
    <row r="26" spans="1:29" ht="15.75" x14ac:dyDescent="0.25">
      <c r="A26" s="18" t="s">
        <v>0</v>
      </c>
      <c r="F26" s="29"/>
      <c r="G26" s="31"/>
      <c r="H26" s="31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8"/>
      <c r="AA26" s="28"/>
    </row>
    <row r="27" spans="1:29" ht="15.75" x14ac:dyDescent="0.25">
      <c r="F27" s="29"/>
      <c r="G27" s="31"/>
      <c r="H27" s="31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8"/>
      <c r="AA27" s="28"/>
    </row>
    <row r="28" spans="1:29" ht="15.75" x14ac:dyDescent="0.25">
      <c r="F28" s="29"/>
      <c r="G28" s="31"/>
      <c r="H28" s="3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8"/>
      <c r="AA28" s="28"/>
    </row>
    <row r="29" spans="1:29" ht="15.75" x14ac:dyDescent="0.25">
      <c r="F29" s="29"/>
      <c r="G29" s="31"/>
      <c r="H29" s="31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8"/>
      <c r="AA29" s="28"/>
    </row>
    <row r="30" spans="1:29" ht="15.75" x14ac:dyDescent="0.25">
      <c r="F30" s="29"/>
      <c r="G30" s="31"/>
      <c r="H30" s="31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8"/>
      <c r="AA30" s="28"/>
    </row>
    <row r="31" spans="1:29" ht="15.75" x14ac:dyDescent="0.25">
      <c r="F31" s="29"/>
      <c r="G31" s="31"/>
      <c r="H31" s="31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8"/>
      <c r="AA31" s="28"/>
    </row>
    <row r="32" spans="1:29" ht="15.75" x14ac:dyDescent="0.25">
      <c r="F32" s="29"/>
      <c r="G32" s="31"/>
      <c r="H32" s="31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8"/>
      <c r="AA32" s="28"/>
    </row>
    <row r="33" spans="6:27" ht="15.75" x14ac:dyDescent="0.25">
      <c r="F33" s="29"/>
      <c r="G33" s="31"/>
      <c r="H33" s="31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8"/>
      <c r="AA33" s="28"/>
    </row>
    <row r="34" spans="6:27" ht="15.75" x14ac:dyDescent="0.25">
      <c r="F34" s="29"/>
      <c r="G34" s="31"/>
      <c r="H34" s="31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8"/>
      <c r="AA34" s="28"/>
    </row>
    <row r="35" spans="6:27" ht="15.75" x14ac:dyDescent="0.25">
      <c r="F35" s="29"/>
      <c r="G35" s="31"/>
      <c r="H35" s="3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8"/>
      <c r="AA35" s="28"/>
    </row>
    <row r="36" spans="6:27" ht="15.75" x14ac:dyDescent="0.25">
      <c r="F36" s="29"/>
      <c r="G36" s="31"/>
      <c r="H36" s="31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8"/>
      <c r="AA36" s="28"/>
    </row>
    <row r="37" spans="6:27" ht="15.75" x14ac:dyDescent="0.25">
      <c r="F37" s="29"/>
      <c r="G37" s="31"/>
      <c r="H37" s="31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8"/>
      <c r="AA37" s="28"/>
    </row>
    <row r="38" spans="6:27" ht="15.75" x14ac:dyDescent="0.25">
      <c r="F38" s="29"/>
      <c r="G38" s="31"/>
      <c r="H38" s="31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8"/>
      <c r="AA38" s="28"/>
    </row>
    <row r="39" spans="6:27" ht="15.75" x14ac:dyDescent="0.25">
      <c r="F39" s="29"/>
      <c r="G39" s="31"/>
      <c r="H39" s="31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8"/>
      <c r="AA39" s="28"/>
    </row>
    <row r="40" spans="6:27" ht="15.75" x14ac:dyDescent="0.25">
      <c r="F40" s="29"/>
      <c r="G40" s="31"/>
      <c r="H40" s="31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8"/>
      <c r="AA40" s="28"/>
    </row>
    <row r="41" spans="6:27" ht="15.75" x14ac:dyDescent="0.25">
      <c r="F41" s="29"/>
      <c r="G41" s="31"/>
      <c r="H41" s="31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8"/>
      <c r="AA41" s="28"/>
    </row>
    <row r="42" spans="6:27" ht="15.75" x14ac:dyDescent="0.25">
      <c r="F42" s="29"/>
      <c r="G42" s="31"/>
      <c r="H42" s="31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8"/>
      <c r="AA42" s="28"/>
    </row>
    <row r="43" spans="6:27" ht="15.75" x14ac:dyDescent="0.25">
      <c r="F43" s="29"/>
      <c r="G43" s="31"/>
      <c r="H43" s="31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8"/>
      <c r="AA43" s="28"/>
    </row>
    <row r="44" spans="6:27" ht="15.75" x14ac:dyDescent="0.25">
      <c r="F44" s="29"/>
      <c r="G44" s="31"/>
      <c r="H44" s="31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8"/>
      <c r="AA44" s="28"/>
    </row>
    <row r="45" spans="6:27" ht="15.75" x14ac:dyDescent="0.25">
      <c r="F45" s="29"/>
      <c r="G45" s="31"/>
      <c r="H45" s="31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8"/>
      <c r="AA45" s="28"/>
    </row>
    <row r="46" spans="6:27" ht="15.75" x14ac:dyDescent="0.25">
      <c r="F46" s="29"/>
      <c r="G46" s="31"/>
      <c r="H46" s="31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8"/>
      <c r="AA46" s="28"/>
    </row>
    <row r="47" spans="6:27" x14ac:dyDescent="0.25"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8"/>
      <c r="AA47" s="28"/>
    </row>
    <row r="48" spans="6:27" x14ac:dyDescent="0.25"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6:26" x14ac:dyDescent="0.25"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6:26" x14ac:dyDescent="0.25"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</sheetData>
  <mergeCells count="24">
    <mergeCell ref="D10:D11"/>
    <mergeCell ref="E10:E11"/>
    <mergeCell ref="AB10:AB11"/>
    <mergeCell ref="A3:AC3"/>
    <mergeCell ref="A6:B6"/>
    <mergeCell ref="C6:AC6"/>
    <mergeCell ref="A7:B7"/>
    <mergeCell ref="C7:AC7"/>
    <mergeCell ref="A10:A11"/>
    <mergeCell ref="B10:C11"/>
    <mergeCell ref="A8:AC8"/>
    <mergeCell ref="A9:AC9"/>
    <mergeCell ref="A23:C23"/>
    <mergeCell ref="A24:C24"/>
    <mergeCell ref="A15:AC15"/>
    <mergeCell ref="A16:AC16"/>
    <mergeCell ref="A17:AC17"/>
    <mergeCell ref="A18:AC18"/>
    <mergeCell ref="A20:C20"/>
    <mergeCell ref="B12:C12"/>
    <mergeCell ref="A13:Z13"/>
    <mergeCell ref="A14:AC14"/>
    <mergeCell ref="A21:C21"/>
    <mergeCell ref="A22:C22"/>
  </mergeCells>
  <phoneticPr fontId="13" type="noConversion"/>
  <pageMargins left="0.24027777777777801" right="0.24027777777777801" top="0.05" bottom="0.209722222222222" header="0.51180555555555496" footer="0.51180555555555496"/>
  <pageSetup paperSize="9" scale="63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Tais</cp:lastModifiedBy>
  <cp:revision>7</cp:revision>
  <cp:lastPrinted>2014-05-23T17:45:00Z</cp:lastPrinted>
  <dcterms:created xsi:type="dcterms:W3CDTF">2014-01-17T11:35:00Z</dcterms:created>
  <dcterms:modified xsi:type="dcterms:W3CDTF">2024-06-26T15:03:18Z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