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3330" windowWidth="20640" windowHeight="8445" activeTab="2"/>
  </bookViews>
  <sheets>
    <sheet name="Прил.6" sheetId="3" r:id="rId1"/>
    <sheet name="Прил.5" sheetId="4" r:id="rId2"/>
    <sheet name="Прил.4 НМЦК" sheetId="7" r:id="rId3"/>
  </sheets>
  <definedNames>
    <definedName name="_xlnm.Print_Area" localSheetId="1">Прил.5!$A$1:$E$36</definedName>
    <definedName name="_xlnm.Print_Area" localSheetId="0">Прил.6!$A$1:$G$33</definedName>
  </definedNames>
  <calcPr calcId="125725" fullPrecision="0"/>
</workbook>
</file>

<file path=xl/calcChain.xml><?xml version="1.0" encoding="utf-8"?>
<calcChain xmlns="http://schemas.openxmlformats.org/spreadsheetml/2006/main">
  <c r="D42" i="7"/>
  <c r="D43"/>
  <c r="D44"/>
  <c r="E9" l="1"/>
  <c r="D21" l="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6" l="1"/>
  <c r="E11"/>
  <c r="G11" s="1"/>
  <c r="E10"/>
  <c r="G10" s="1"/>
  <c r="G9" l="1"/>
  <c r="C12" l="1"/>
  <c r="E12" s="1"/>
  <c r="G12" s="1"/>
  <c r="F54" s="1"/>
</calcChain>
</file>

<file path=xl/sharedStrings.xml><?xml version="1.0" encoding="utf-8"?>
<sst xmlns="http://schemas.openxmlformats.org/spreadsheetml/2006/main" count="133" uniqueCount="107">
  <si>
    <t>Наименование работ и затрат</t>
  </si>
  <si>
    <t>НМЦК с учетом индекса прогнозной инфляции на период выполнения работ</t>
  </si>
  <si>
    <t>Утилизация строительного мусора</t>
  </si>
  <si>
    <t>Пусконаладочные работы системы электроснабжения</t>
  </si>
  <si>
    <t>Непредвиденные затраты для объектов капитального строительства непроизводственного назначения - 2%</t>
  </si>
  <si>
    <t>Стоимость без учета НДС (при наличии)</t>
  </si>
  <si>
    <t>Стоимость с учетом НДС (при наличии)</t>
  </si>
  <si>
    <t>Продолжительность строительства</t>
  </si>
  <si>
    <t>Начало строительства</t>
  </si>
  <si>
    <t>Окончание строительства</t>
  </si>
  <si>
    <t>Дата формирования НМЦК</t>
  </si>
  <si>
    <t>Итого индекс фактической инфляции</t>
  </si>
  <si>
    <t>Уровень цен утвержденной сметы</t>
  </si>
  <si>
    <t xml:space="preserve">Приложение № 6                                                                              Порядку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 деятельности,  утвержденному приказом Министерства строительства и жилищно-коммунального РФ от 23.12.2019 № 841/пр
</t>
  </si>
  <si>
    <t>Проект сметы контракта</t>
  </si>
  <si>
    <t>№ п/п</t>
  </si>
  <si>
    <t xml:space="preserve">Наименование конструктивных решений (элементов), комплексов (видов) работ </t>
  </si>
  <si>
    <t>Единица измере-ния</t>
  </si>
  <si>
    <t>Количест-во (объем работ)</t>
  </si>
  <si>
    <t xml:space="preserve">На единицу измерения </t>
  </si>
  <si>
    <t>Всего</t>
  </si>
  <si>
    <t>комплекс</t>
  </si>
  <si>
    <t>Начальная (максимальная) цена контракта с НДС</t>
  </si>
  <si>
    <t xml:space="preserve">Приложение № 5
к Порядку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 деятельности, утвержденному приказом Министерства строительства и жилищно-коммунального хозяйства РФ от 23.12.2019 № 841/пр
</t>
  </si>
  <si>
    <t xml:space="preserve">Ведомость объемов конструктивных решений (элементов) и </t>
  </si>
  <si>
    <t xml:space="preserve">комплексов (видов) работ </t>
  </si>
  <si>
    <t>Номера сметных расчетов (смет) и позиций в сметных расчетах (сметах), относящиеся к соответствующим конструктивным решениям (элементам), комплексам (видам) работ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</si>
  <si>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</si>
  <si>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</si>
  <si>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</si>
  <si>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 xml:space="preserve"> </t>
  </si>
  <si>
    <t>Подготовительные работы</t>
  </si>
  <si>
    <t xml:space="preserve">Приложение N 4
к Порядку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планирования), утвержденному приказом Министерства строительства и жилищно-коммунального хозяйства Российской Федерации от 23 декабря 2019 г. N 841/пр
</t>
  </si>
  <si>
    <t>РАСЧЕТ НАЧАЛЬНОЙ (МАКСИМАЛЬНОЙ) ЦЕНЫ КОНТРАКТА ПРИ ОСУЩЕСТВЛЕНИИ ЗАКУПОК НА ВЫПОЛНЕНИЕ ПОДРЯДНЫХ РАБОТ ПО СТРОИТЕЛЬСТВУ, РЕКОНСТРУКЦИИ, КАПИТАЛЬНОМУ РЕМОНТУ, СНОСУ ОБЪЕКТОВ КАПИТАЛЬНОГО СТРОИТЕЛЬСТВА, РАБОТАМ ПО СОХРАНЕНИЮ ОБЪЕКТОВ КУЛЬТУРНОГО НАСЛЕДИЯ (ПАМЯТНИКОВ ИСТОРИИ И КУЛЬТУРЫ) НАРОДОВ РОССИЙСКОЙ ФЕДЕРАЦИИ И ВЫПОЛНЕНИЮ СТРОИТЕЛЬНЫХ РАБОТ В ОТНОШЕНИИ ОБЪЕКТОВ, НЕ ЯВЛЯЮЩИХСЯ ОБЪЕКТАМИ КАПИТАЛЬНОГО СТРОИТЕЛЬСТВА</t>
  </si>
  <si>
    <t xml:space="preserve">Индекс фактической инфляции </t>
  </si>
  <si>
    <t>НДС - 20%</t>
  </si>
  <si>
    <t>Расчет индекса фактической инфляции с использованием официальной статистической информации об индексах цен на продукцию (затраты, услуги) инвестиционного назначения по видам экономической деятельности (строительство):</t>
  </si>
  <si>
    <t xml:space="preserve">С учетом полученных данных вычисляем прогнозные индексы для каждого периода исполнения контракта: </t>
  </si>
  <si>
    <t>Индексы-дефляторы (фактический)</t>
  </si>
  <si>
    <t>Индексы-дефляторы (прогнозный)</t>
  </si>
  <si>
    <t>Удорожание работ в зимнее время</t>
  </si>
  <si>
    <t>НДС (размер ставки, в %) (при наличии)</t>
  </si>
  <si>
    <t>ЛСР 01-01</t>
  </si>
  <si>
    <t>ЛСР 02-01-01</t>
  </si>
  <si>
    <t>Общестроительные работы</t>
  </si>
  <si>
    <t>ЛСР 02-01-02</t>
  </si>
  <si>
    <t>Вентиляция и отопление</t>
  </si>
  <si>
    <t>ЛСР 02-01-03</t>
  </si>
  <si>
    <t>Тепловой узел</t>
  </si>
  <si>
    <t>ЛСР 02-01-04</t>
  </si>
  <si>
    <t>Водоснабжение и канализация</t>
  </si>
  <si>
    <t>ЛСР 02-01-05</t>
  </si>
  <si>
    <t>Электромонтажные работы</t>
  </si>
  <si>
    <t>ЛСР 09-01</t>
  </si>
  <si>
    <t>ПНР ОВ</t>
  </si>
  <si>
    <t>ЛСР 09-02</t>
  </si>
  <si>
    <t>ЛСР 09-03</t>
  </si>
  <si>
    <t>Пуско-наладочные работы пожарной сигнализации</t>
  </si>
  <si>
    <t xml:space="preserve">С учетом доведения лимитов </t>
  </si>
  <si>
    <t>Цена, тыс. руб.</t>
  </si>
  <si>
    <t xml:space="preserve">Расчет индекса прогнозной инфляции (Индекс-дефлятор Минэкономразвития России по видам экономической деятельности, в % г/г (Базовый).                                                                                                                                                                           
                                                                                                                                                                                                                                                                                                                                                  Годовой индекс прогнозной инфляции (по письму Минэкономразвития России от 28.09.2022 № 36804-ПК/Д03и, отрасль «Инвестиции в основной капитал») составляет:
На 2024 год – 105,3%
</t>
  </si>
  <si>
    <t>Начальная   (максимальная)   цена   контракта   (НМЦК)    составляет:</t>
  </si>
  <si>
    <t>Капитального ремонт объекта</t>
  </si>
  <si>
    <t xml:space="preserve">Капитального ремонт объекта </t>
  </si>
  <si>
    <t xml:space="preserve">Основания для расчета:     </t>
  </si>
  <si>
    <t>февраль 2024</t>
  </si>
  <si>
    <t>тыс. руб.</t>
  </si>
  <si>
    <t xml:space="preserve">Стоимость работ в ценах 4 квартал 2021  </t>
  </si>
  <si>
    <t>Стоимость работ в ценах на дату формирования НМЦК (март 2024)</t>
  </si>
  <si>
    <t>Индекс прогнозный инфляции на период выполнения работ (июнь 2024/ август 2024)</t>
  </si>
  <si>
    <t xml:space="preserve">75 кал. дней/ 2,5 месяца </t>
  </si>
  <si>
    <t>июнь 2024</t>
  </si>
  <si>
    <t>август 2024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</si>
  <si>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</si>
  <si>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</si>
  <si>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</si>
  <si>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</si>
  <si>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</si>
  <si>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</si>
  <si>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</si>
  <si>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</si>
  <si>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</si>
  <si>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</si>
  <si>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</si>
  <si>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</si>
  <si>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</si>
  <si>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</si>
  <si>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</si>
  <si>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</si>
  <si>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</si>
  <si>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</si>
  <si>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</si>
  <si>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</si>
  <si>
    <t>январь 2024</t>
  </si>
  <si>
    <t xml:space="preserve">Доля сметной стоимости, подлежащая выполнению в 2024 году (2,5 месяца) составляет -  100% (1,0).  
</t>
  </si>
  <si>
    <t xml:space="preserve">На основании ст.22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нужд», статьи 34 и 72 Бюджетного кодекса Российской Федерации, НМЦК сформирована проектно- сметным методом в соответствии с порядком, утвержденным приказом Минстроя России от 23.12.2019  № 841/пр .                                                                                                                                                                   С учетом положений части 2 статьи 72 Бюджетного кодекса Российской Федерации, согласно которой государственные контракты оплачиваются в пределах лимитов бюджетных обязательств, начальная (максимальная) цена контракта устанавливается в размере
с понижающим коэффициентам К=0,971955802
</t>
  </si>
  <si>
    <t>1. Локальный  сметный расчет № 573/22 Ремонт ограждения спортивной площадки</t>
  </si>
  <si>
    <t>апрель 2024</t>
  </si>
  <si>
    <t xml:space="preserve">2 квартал 2022 </t>
  </si>
  <si>
    <t xml:space="preserve">Ремонт ограждения спортивной площадки,  расположенного по адресу: Иркутская область, Ангарский городской округ, с. Савватеевка
</t>
  </si>
  <si>
    <t>март 2024</t>
  </si>
  <si>
    <t>Директор МАУ "ДК "Нива"</t>
  </si>
  <si>
    <t>О.Ю. Богданова</t>
  </si>
  <si>
    <r>
      <t>Рассчитывается ежемесячный прогнозный  индекс:                                                                                                      
Ежемесячный индекс прогноз на 2024 год         √</t>
    </r>
    <r>
      <rPr>
        <vertAlign val="superscript"/>
        <sz val="12"/>
        <color rgb="FF000000"/>
        <rFont val="Times New Roman"/>
        <family val="1"/>
        <charset val="204"/>
      </rPr>
      <t>12</t>
    </r>
    <r>
      <rPr>
        <sz val="12"/>
        <color rgb="FF000000"/>
        <rFont val="Times New Roman"/>
        <family val="1"/>
        <charset val="204"/>
      </rPr>
      <t>1,053    =  1,0043</t>
    </r>
  </si>
  <si>
    <r>
      <t>К на 2024 год   = ((1,0043</t>
    </r>
    <r>
      <rPr>
        <vertAlign val="superscript"/>
        <sz val="12"/>
        <color rgb="FF000000"/>
        <rFont val="Times New Roman"/>
        <family val="1"/>
        <charset val="204"/>
      </rPr>
      <t>6</t>
    </r>
    <r>
      <rPr>
        <sz val="12"/>
        <color rgb="FF000000"/>
        <rFont val="Times New Roman"/>
        <family val="1"/>
        <charset val="204"/>
      </rPr>
      <t xml:space="preserve">-1)/2)+1 =  1,0131 </t>
    </r>
  </si>
  <si>
    <r>
      <rPr>
        <b/>
        <sz val="12"/>
        <color theme="1"/>
        <rFont val="Times New Roman"/>
        <family val="1"/>
        <charset val="204"/>
      </rPr>
      <t xml:space="preserve">Итого индекс прогнозной инфляции </t>
    </r>
    <r>
      <rPr>
        <sz val="12"/>
        <color theme="1"/>
        <rFont val="Times New Roman"/>
        <family val="1"/>
        <charset val="204"/>
      </rPr>
      <t xml:space="preserve">  в  2024 году:                                                                                                                         
</t>
    </r>
  </si>
  <si>
    <r>
      <t xml:space="preserve">К= 1,0131 *1,0  = </t>
    </r>
    <r>
      <rPr>
        <b/>
        <sz val="12"/>
        <color theme="1"/>
        <rFont val="Times New Roman"/>
        <family val="1"/>
        <charset val="204"/>
      </rPr>
      <t xml:space="preserve">1,0131
</t>
    </r>
    <r>
      <rPr>
        <sz val="12"/>
        <color theme="1"/>
        <rFont val="Times New Roman"/>
        <family val="1"/>
        <charset val="204"/>
      </rPr>
      <t xml:space="preserve">               </t>
    </r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</si>
</sst>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0.0000"/>
    <numFmt numFmtId="166" formatCode="#,##0.00000"/>
    <numFmt numFmtId="167" formatCode="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1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 wrapText="1"/>
    </xf>
    <xf numFmtId="164" fontId="5" fillId="0" borderId="0" xfId="0" applyNumberFormat="1" applyFont="1"/>
    <xf numFmtId="166" fontId="5" fillId="0" borderId="0" xfId="0" applyNumberFormat="1" applyFont="1"/>
    <xf numFmtId="166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6" fontId="8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10" fillId="0" borderId="0" xfId="1" applyFont="1"/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0" fontId="12" fillId="0" borderId="0" xfId="0" applyFont="1"/>
    <xf numFmtId="0" fontId="14" fillId="0" borderId="0" xfId="0" applyFont="1"/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/>
    <xf numFmtId="0" fontId="4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164" fontId="10" fillId="0" borderId="0" xfId="1" applyNumberFormat="1" applyFont="1"/>
    <xf numFmtId="0" fontId="12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4" fontId="15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Alignment="1">
      <alignment horizontal="justify" vertical="center"/>
    </xf>
    <xf numFmtId="0" fontId="14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/>
    <xf numFmtId="0" fontId="14" fillId="0" borderId="0" xfId="0" applyFont="1" applyAlignment="1">
      <alignment horizontal="left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top" wrapText="1"/>
    </xf>
    <xf numFmtId="0" fontId="10" fillId="0" borderId="6" xfId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0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49" fontId="23" fillId="0" borderId="0" xfId="2" applyNumberFormat="1" applyFont="1" applyAlignment="1">
      <alignment horizontal="left" vertical="center" wrapText="1"/>
    </xf>
    <xf numFmtId="164" fontId="23" fillId="0" borderId="0" xfId="2" applyNumberFormat="1" applyFont="1" applyAlignment="1">
      <alignment horizontal="left" vertical="center" wrapText="1"/>
    </xf>
    <xf numFmtId="49" fontId="23" fillId="0" borderId="0" xfId="2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>
      <alignment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top" wrapText="1"/>
    </xf>
    <xf numFmtId="4" fontId="21" fillId="0" borderId="0" xfId="0" applyNumberFormat="1" applyFont="1" applyBorder="1" applyAlignment="1">
      <alignment horizontal="left" vertical="center" wrapText="1"/>
    </xf>
    <xf numFmtId="165" fontId="21" fillId="0" borderId="0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vertical="center" wrapText="1"/>
    </xf>
    <xf numFmtId="4" fontId="2" fillId="0" borderId="0" xfId="1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54</xdr:row>
      <xdr:rowOff>0</xdr:rowOff>
    </xdr:from>
    <xdr:ext cx="847725" cy="315407"/>
    <xdr:sp macro="" textlink="">
      <xdr:nvSpPr>
        <xdr:cNvPr id="2" name="TextBox 1"/>
        <xdr:cNvSpPr txBox="1"/>
      </xdr:nvSpPr>
      <xdr:spPr>
        <a:xfrm>
          <a:off x="981075" y="21812250"/>
          <a:ext cx="847725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2</xdr:col>
      <xdr:colOff>1462087</xdr:colOff>
      <xdr:row>54</xdr:row>
      <xdr:rowOff>0</xdr:rowOff>
    </xdr:from>
    <xdr:ext cx="914400" cy="264560"/>
    <xdr:sp macro="" textlink="">
      <xdr:nvSpPr>
        <xdr:cNvPr id="3" name="TextBox 2"/>
        <xdr:cNvSpPr txBox="1"/>
      </xdr:nvSpPr>
      <xdr:spPr>
        <a:xfrm>
          <a:off x="3509962" y="218122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1433512</xdr:colOff>
      <xdr:row>59</xdr:row>
      <xdr:rowOff>19049</xdr:rowOff>
    </xdr:from>
    <xdr:ext cx="914400" cy="381001"/>
    <xdr:sp macro="" textlink="">
      <xdr:nvSpPr>
        <xdr:cNvPr id="4" name="TextBox 3"/>
        <xdr:cNvSpPr txBox="1"/>
      </xdr:nvSpPr>
      <xdr:spPr>
        <a:xfrm>
          <a:off x="3481387" y="23021924"/>
          <a:ext cx="914400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1452562</xdr:colOff>
      <xdr:row>60</xdr:row>
      <xdr:rowOff>161925</xdr:rowOff>
    </xdr:from>
    <xdr:ext cx="914400" cy="304800"/>
    <xdr:sp macro="" textlink="">
      <xdr:nvSpPr>
        <xdr:cNvPr id="5" name="TextBox 4"/>
        <xdr:cNvSpPr txBox="1"/>
      </xdr:nvSpPr>
      <xdr:spPr>
        <a:xfrm>
          <a:off x="3500437" y="23402925"/>
          <a:ext cx="9144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1462087</xdr:colOff>
      <xdr:row>56</xdr:row>
      <xdr:rowOff>223837</xdr:rowOff>
    </xdr:from>
    <xdr:ext cx="914400" cy="264560"/>
    <xdr:sp macro="" textlink="">
      <xdr:nvSpPr>
        <xdr:cNvPr id="6" name="TextBox 5"/>
        <xdr:cNvSpPr txBox="1"/>
      </xdr:nvSpPr>
      <xdr:spPr>
        <a:xfrm>
          <a:off x="3509962" y="225123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1433512</xdr:colOff>
      <xdr:row>58</xdr:row>
      <xdr:rowOff>19049</xdr:rowOff>
    </xdr:from>
    <xdr:ext cx="914400" cy="381001"/>
    <xdr:sp macro="" textlink="">
      <xdr:nvSpPr>
        <xdr:cNvPr id="7" name="TextBox 6"/>
        <xdr:cNvSpPr txBox="1"/>
      </xdr:nvSpPr>
      <xdr:spPr>
        <a:xfrm>
          <a:off x="3481387" y="22783799"/>
          <a:ext cx="914400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7" zoomScale="85" zoomScaleNormal="100" zoomScaleSheetLayoutView="85" workbookViewId="0">
      <selection activeCell="B15" sqref="B15"/>
    </sheetView>
  </sheetViews>
  <sheetFormatPr defaultColWidth="9.140625" defaultRowHeight="16.5"/>
  <cols>
    <col min="1" max="1" width="4.85546875" style="15" customWidth="1"/>
    <col min="2" max="2" width="47.28515625" style="15" customWidth="1"/>
    <col min="3" max="3" width="16.140625" style="15" customWidth="1"/>
    <col min="4" max="4" width="14.5703125" style="15" customWidth="1"/>
    <col min="5" max="5" width="20.140625" style="15" customWidth="1"/>
    <col min="6" max="6" width="16.140625" style="15" customWidth="1"/>
    <col min="7" max="7" width="14.5703125" style="15" customWidth="1"/>
    <col min="8" max="16384" width="9.140625" style="15"/>
  </cols>
  <sheetData>
    <row r="1" spans="1:7" ht="165.75" customHeight="1">
      <c r="D1" s="68" t="s">
        <v>13</v>
      </c>
      <c r="E1" s="68"/>
      <c r="F1" s="68"/>
      <c r="G1" s="68"/>
    </row>
    <row r="3" spans="1:7" s="16" customFormat="1" ht="15" customHeight="1">
      <c r="A3" s="72" t="s">
        <v>14</v>
      </c>
      <c r="B3" s="72"/>
      <c r="C3" s="72"/>
      <c r="D3" s="72"/>
      <c r="E3" s="72"/>
      <c r="F3" s="72"/>
    </row>
    <row r="4" spans="1:7" s="16" customFormat="1" ht="55.5" customHeight="1">
      <c r="A4" s="79" t="s">
        <v>62</v>
      </c>
      <c r="B4" s="79"/>
      <c r="C4" s="79"/>
      <c r="D4" s="79"/>
      <c r="E4" s="79"/>
      <c r="F4" s="79"/>
      <c r="G4" s="79"/>
    </row>
    <row r="5" spans="1:7" s="16" customFormat="1">
      <c r="A5" s="31"/>
    </row>
    <row r="6" spans="1:7" s="16" customFormat="1" ht="37.5" customHeight="1">
      <c r="A6" s="73" t="s">
        <v>15</v>
      </c>
      <c r="B6" s="73" t="s">
        <v>16</v>
      </c>
      <c r="C6" s="73" t="s">
        <v>17</v>
      </c>
      <c r="D6" s="74" t="s">
        <v>18</v>
      </c>
      <c r="E6" s="75" t="s">
        <v>59</v>
      </c>
      <c r="F6" s="75"/>
    </row>
    <row r="7" spans="1:7" s="16" customFormat="1" ht="36.75" customHeight="1">
      <c r="A7" s="73"/>
      <c r="B7" s="73"/>
      <c r="C7" s="73"/>
      <c r="D7" s="74"/>
      <c r="E7" s="36" t="s">
        <v>19</v>
      </c>
      <c r="F7" s="36" t="s">
        <v>20</v>
      </c>
    </row>
    <row r="8" spans="1:7" s="16" customFormat="1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</row>
    <row r="9" spans="1:7" s="16" customFormat="1">
      <c r="A9" s="36">
        <v>1</v>
      </c>
      <c r="B9" s="38" t="s">
        <v>31</v>
      </c>
      <c r="C9" s="18" t="s">
        <v>21</v>
      </c>
      <c r="D9" s="18">
        <v>1</v>
      </c>
      <c r="E9" s="41"/>
      <c r="F9" s="41"/>
    </row>
    <row r="10" spans="1:7" s="16" customFormat="1">
      <c r="A10" s="36">
        <v>2</v>
      </c>
      <c r="B10" s="39" t="s">
        <v>44</v>
      </c>
      <c r="C10" s="40" t="s">
        <v>21</v>
      </c>
      <c r="D10" s="40">
        <v>1</v>
      </c>
      <c r="E10" s="41"/>
      <c r="F10" s="42"/>
    </row>
    <row r="11" spans="1:7" s="16" customFormat="1">
      <c r="A11" s="36">
        <v>3</v>
      </c>
      <c r="B11" s="39" t="s">
        <v>46</v>
      </c>
      <c r="C11" s="40" t="s">
        <v>21</v>
      </c>
      <c r="D11" s="40">
        <v>1</v>
      </c>
      <c r="E11" s="42"/>
      <c r="F11" s="42"/>
    </row>
    <row r="12" spans="1:7" s="16" customFormat="1">
      <c r="A12" s="36">
        <v>19</v>
      </c>
      <c r="B12" s="39" t="s">
        <v>2</v>
      </c>
      <c r="C12" s="40" t="s">
        <v>21</v>
      </c>
      <c r="D12" s="40">
        <v>1</v>
      </c>
      <c r="E12" s="41"/>
      <c r="F12" s="42"/>
    </row>
    <row r="13" spans="1:7" s="16" customFormat="1">
      <c r="A13" s="36">
        <v>20</v>
      </c>
      <c r="B13" s="39" t="s">
        <v>54</v>
      </c>
      <c r="C13" s="40" t="s">
        <v>21</v>
      </c>
      <c r="D13" s="40">
        <v>1</v>
      </c>
      <c r="E13" s="41"/>
      <c r="F13" s="42"/>
      <c r="G13" s="32"/>
    </row>
    <row r="14" spans="1:7" s="16" customFormat="1" ht="33">
      <c r="A14" s="36">
        <v>21</v>
      </c>
      <c r="B14" s="39" t="s">
        <v>3</v>
      </c>
      <c r="C14" s="40" t="s">
        <v>21</v>
      </c>
      <c r="D14" s="40">
        <v>1</v>
      </c>
      <c r="E14" s="42"/>
      <c r="F14" s="42"/>
      <c r="G14" s="32"/>
    </row>
    <row r="15" spans="1:7" s="16" customFormat="1" ht="33">
      <c r="A15" s="36">
        <v>22</v>
      </c>
      <c r="B15" s="39" t="s">
        <v>57</v>
      </c>
      <c r="C15" s="40" t="s">
        <v>21</v>
      </c>
      <c r="D15" s="40">
        <v>1</v>
      </c>
      <c r="E15" s="42"/>
      <c r="F15" s="42"/>
      <c r="G15" s="32"/>
    </row>
    <row r="16" spans="1:7" s="16" customFormat="1">
      <c r="A16" s="37">
        <v>23</v>
      </c>
      <c r="B16" s="39" t="s">
        <v>40</v>
      </c>
      <c r="C16" s="40"/>
      <c r="D16" s="40"/>
      <c r="E16" s="42"/>
      <c r="F16" s="42"/>
      <c r="G16" s="32"/>
    </row>
    <row r="17" spans="1:7" s="16" customFormat="1" ht="49.5">
      <c r="A17" s="36">
        <v>24</v>
      </c>
      <c r="B17" s="20" t="s">
        <v>4</v>
      </c>
      <c r="C17" s="17"/>
      <c r="D17" s="18"/>
      <c r="E17" s="26"/>
      <c r="F17" s="27"/>
    </row>
    <row r="18" spans="1:7" s="16" customFormat="1">
      <c r="A18" s="36">
        <v>25</v>
      </c>
      <c r="B18" s="19" t="s">
        <v>5</v>
      </c>
      <c r="C18" s="17"/>
      <c r="D18" s="18"/>
      <c r="E18" s="26"/>
      <c r="F18" s="27"/>
    </row>
    <row r="19" spans="1:7" s="16" customFormat="1">
      <c r="A19" s="36">
        <v>26</v>
      </c>
      <c r="B19" s="19" t="s">
        <v>35</v>
      </c>
      <c r="C19" s="17"/>
      <c r="D19" s="18"/>
      <c r="E19" s="27"/>
      <c r="F19" s="27"/>
    </row>
    <row r="20" spans="1:7" s="16" customFormat="1">
      <c r="A20" s="36">
        <v>27</v>
      </c>
      <c r="B20" s="19" t="s">
        <v>6</v>
      </c>
      <c r="C20" s="17"/>
      <c r="D20" s="18"/>
      <c r="E20" s="27"/>
      <c r="F20" s="27"/>
    </row>
    <row r="21" spans="1:7" s="16" customFormat="1">
      <c r="A21" s="36">
        <v>28</v>
      </c>
      <c r="B21" s="33" t="s">
        <v>38</v>
      </c>
      <c r="C21" s="17"/>
      <c r="D21" s="44">
        <v>1.2110000000000001</v>
      </c>
      <c r="E21" s="41"/>
      <c r="F21" s="41"/>
    </row>
    <row r="22" spans="1:7" s="16" customFormat="1">
      <c r="A22" s="36">
        <v>29</v>
      </c>
      <c r="B22" s="33" t="s">
        <v>39</v>
      </c>
      <c r="C22" s="17"/>
      <c r="D22" s="44">
        <v>1.0395000000000001</v>
      </c>
      <c r="E22" s="41"/>
      <c r="F22" s="41"/>
    </row>
    <row r="23" spans="1:7" s="16" customFormat="1">
      <c r="A23" s="37">
        <v>30</v>
      </c>
      <c r="B23" s="43" t="s">
        <v>58</v>
      </c>
      <c r="C23" s="17"/>
      <c r="D23" s="44">
        <v>0.98360554099999997</v>
      </c>
      <c r="E23" s="41"/>
      <c r="F23" s="41"/>
    </row>
    <row r="24" spans="1:7" s="16" customFormat="1" ht="33">
      <c r="A24" s="36">
        <v>31</v>
      </c>
      <c r="B24" s="34" t="s">
        <v>22</v>
      </c>
      <c r="C24" s="29"/>
      <c r="D24" s="30"/>
      <c r="E24" s="28">
        <v>285205.93</v>
      </c>
      <c r="F24" s="46">
        <v>285205.93</v>
      </c>
    </row>
    <row r="25" spans="1:7" s="16" customFormat="1">
      <c r="A25" s="69"/>
      <c r="B25" s="69"/>
      <c r="C25" s="69"/>
      <c r="D25" s="69"/>
      <c r="E25" s="69"/>
    </row>
    <row r="26" spans="1:7">
      <c r="A26" s="35"/>
      <c r="B26" s="35"/>
      <c r="C26" s="35"/>
      <c r="D26" s="35"/>
      <c r="E26" s="35"/>
    </row>
    <row r="27" spans="1:7">
      <c r="A27" s="45"/>
      <c r="B27" s="45"/>
    </row>
    <row r="28" spans="1:7">
      <c r="A28" s="76"/>
      <c r="B28" s="76"/>
      <c r="C28" s="76"/>
      <c r="D28" s="76"/>
      <c r="E28" s="76"/>
      <c r="F28" s="76"/>
      <c r="G28" s="76"/>
    </row>
    <row r="29" spans="1:7">
      <c r="A29" s="47"/>
      <c r="B29" s="47"/>
      <c r="C29" s="47"/>
      <c r="D29" s="47"/>
      <c r="E29" s="47"/>
      <c r="F29" s="47"/>
      <c r="G29" s="47"/>
    </row>
    <row r="30" spans="1:7">
      <c r="A30" s="77"/>
      <c r="B30" s="77"/>
      <c r="C30" s="77"/>
      <c r="D30" s="77"/>
      <c r="E30" s="77"/>
      <c r="F30" s="77"/>
      <c r="G30" s="77"/>
    </row>
    <row r="31" spans="1:7" ht="42" customHeight="1">
      <c r="A31" s="70"/>
      <c r="B31" s="70"/>
    </row>
    <row r="32" spans="1:7" ht="29.25" customHeight="1">
      <c r="A32" s="78"/>
      <c r="B32" s="78"/>
    </row>
    <row r="33" spans="1:2">
      <c r="A33" s="70"/>
      <c r="B33" s="70"/>
    </row>
    <row r="56" spans="1:2">
      <c r="A56" s="21"/>
      <c r="B56" s="21"/>
    </row>
    <row r="57" spans="1:2">
      <c r="A57" s="21"/>
      <c r="B57" s="21"/>
    </row>
    <row r="58" spans="1:2">
      <c r="A58" s="71"/>
      <c r="B58" s="71"/>
    </row>
  </sheetData>
  <mergeCells count="15">
    <mergeCell ref="D1:G1"/>
    <mergeCell ref="A25:E25"/>
    <mergeCell ref="A31:B31"/>
    <mergeCell ref="A58:B58"/>
    <mergeCell ref="A3:F3"/>
    <mergeCell ref="A6:A7"/>
    <mergeCell ref="B6:B7"/>
    <mergeCell ref="C6:C7"/>
    <mergeCell ref="D6:D7"/>
    <mergeCell ref="E6:F6"/>
    <mergeCell ref="A28:G28"/>
    <mergeCell ref="A30:G30"/>
    <mergeCell ref="A32:B32"/>
    <mergeCell ref="A33:B33"/>
    <mergeCell ref="A4:G4"/>
  </mergeCells>
  <hyperlinks>
    <hyperlink ref="D6" location="_ftn1" display="_ftn1"/>
    <hyperlink ref="E6" location="_ftn2" display="_ftn2"/>
  </hyperlink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C27" sqref="C27"/>
    </sheetView>
  </sheetViews>
  <sheetFormatPr defaultRowHeight="20.25"/>
  <cols>
    <col min="1" max="1" width="5" style="22" customWidth="1"/>
    <col min="2" max="2" width="31.85546875" style="22" customWidth="1"/>
    <col min="3" max="3" width="57.7109375" style="22" customWidth="1"/>
    <col min="4" max="4" width="22" style="22" customWidth="1"/>
    <col min="5" max="5" width="24" style="22" customWidth="1"/>
    <col min="6" max="6" width="16" style="22" customWidth="1"/>
    <col min="7" max="256" width="9.140625" style="22"/>
    <col min="257" max="257" width="5" style="22" customWidth="1"/>
    <col min="258" max="258" width="25.85546875" style="22" customWidth="1"/>
    <col min="259" max="259" width="42.28515625" style="22" customWidth="1"/>
    <col min="260" max="260" width="16" style="22" customWidth="1"/>
    <col min="261" max="261" width="15.5703125" style="22" customWidth="1"/>
    <col min="262" max="262" width="16" style="22" customWidth="1"/>
    <col min="263" max="512" width="9.140625" style="22"/>
    <col min="513" max="513" width="5" style="22" customWidth="1"/>
    <col min="514" max="514" width="25.85546875" style="22" customWidth="1"/>
    <col min="515" max="515" width="42.28515625" style="22" customWidth="1"/>
    <col min="516" max="516" width="16" style="22" customWidth="1"/>
    <col min="517" max="517" width="15.5703125" style="22" customWidth="1"/>
    <col min="518" max="518" width="16" style="22" customWidth="1"/>
    <col min="519" max="768" width="9.140625" style="22"/>
    <col min="769" max="769" width="5" style="22" customWidth="1"/>
    <col min="770" max="770" width="25.85546875" style="22" customWidth="1"/>
    <col min="771" max="771" width="42.28515625" style="22" customWidth="1"/>
    <col min="772" max="772" width="16" style="22" customWidth="1"/>
    <col min="773" max="773" width="15.5703125" style="22" customWidth="1"/>
    <col min="774" max="774" width="16" style="22" customWidth="1"/>
    <col min="775" max="1024" width="9.140625" style="22"/>
    <col min="1025" max="1025" width="5" style="22" customWidth="1"/>
    <col min="1026" max="1026" width="25.85546875" style="22" customWidth="1"/>
    <col min="1027" max="1027" width="42.28515625" style="22" customWidth="1"/>
    <col min="1028" max="1028" width="16" style="22" customWidth="1"/>
    <col min="1029" max="1029" width="15.5703125" style="22" customWidth="1"/>
    <col min="1030" max="1030" width="16" style="22" customWidth="1"/>
    <col min="1031" max="1280" width="9.140625" style="22"/>
    <col min="1281" max="1281" width="5" style="22" customWidth="1"/>
    <col min="1282" max="1282" width="25.85546875" style="22" customWidth="1"/>
    <col min="1283" max="1283" width="42.28515625" style="22" customWidth="1"/>
    <col min="1284" max="1284" width="16" style="22" customWidth="1"/>
    <col min="1285" max="1285" width="15.5703125" style="22" customWidth="1"/>
    <col min="1286" max="1286" width="16" style="22" customWidth="1"/>
    <col min="1287" max="1536" width="9.140625" style="22"/>
    <col min="1537" max="1537" width="5" style="22" customWidth="1"/>
    <col min="1538" max="1538" width="25.85546875" style="22" customWidth="1"/>
    <col min="1539" max="1539" width="42.28515625" style="22" customWidth="1"/>
    <col min="1540" max="1540" width="16" style="22" customWidth="1"/>
    <col min="1541" max="1541" width="15.5703125" style="22" customWidth="1"/>
    <col min="1542" max="1542" width="16" style="22" customWidth="1"/>
    <col min="1543" max="1792" width="9.140625" style="22"/>
    <col min="1793" max="1793" width="5" style="22" customWidth="1"/>
    <col min="1794" max="1794" width="25.85546875" style="22" customWidth="1"/>
    <col min="1795" max="1795" width="42.28515625" style="22" customWidth="1"/>
    <col min="1796" max="1796" width="16" style="22" customWidth="1"/>
    <col min="1797" max="1797" width="15.5703125" style="22" customWidth="1"/>
    <col min="1798" max="1798" width="16" style="22" customWidth="1"/>
    <col min="1799" max="2048" width="9.140625" style="22"/>
    <col min="2049" max="2049" width="5" style="22" customWidth="1"/>
    <col min="2050" max="2050" width="25.85546875" style="22" customWidth="1"/>
    <col min="2051" max="2051" width="42.28515625" style="22" customWidth="1"/>
    <col min="2052" max="2052" width="16" style="22" customWidth="1"/>
    <col min="2053" max="2053" width="15.5703125" style="22" customWidth="1"/>
    <col min="2054" max="2054" width="16" style="22" customWidth="1"/>
    <col min="2055" max="2304" width="9.140625" style="22"/>
    <col min="2305" max="2305" width="5" style="22" customWidth="1"/>
    <col min="2306" max="2306" width="25.85546875" style="22" customWidth="1"/>
    <col min="2307" max="2307" width="42.28515625" style="22" customWidth="1"/>
    <col min="2308" max="2308" width="16" style="22" customWidth="1"/>
    <col min="2309" max="2309" width="15.5703125" style="22" customWidth="1"/>
    <col min="2310" max="2310" width="16" style="22" customWidth="1"/>
    <col min="2311" max="2560" width="9.140625" style="22"/>
    <col min="2561" max="2561" width="5" style="22" customWidth="1"/>
    <col min="2562" max="2562" width="25.85546875" style="22" customWidth="1"/>
    <col min="2563" max="2563" width="42.28515625" style="22" customWidth="1"/>
    <col min="2564" max="2564" width="16" style="22" customWidth="1"/>
    <col min="2565" max="2565" width="15.5703125" style="22" customWidth="1"/>
    <col min="2566" max="2566" width="16" style="22" customWidth="1"/>
    <col min="2567" max="2816" width="9.140625" style="22"/>
    <col min="2817" max="2817" width="5" style="22" customWidth="1"/>
    <col min="2818" max="2818" width="25.85546875" style="22" customWidth="1"/>
    <col min="2819" max="2819" width="42.28515625" style="22" customWidth="1"/>
    <col min="2820" max="2820" width="16" style="22" customWidth="1"/>
    <col min="2821" max="2821" width="15.5703125" style="22" customWidth="1"/>
    <col min="2822" max="2822" width="16" style="22" customWidth="1"/>
    <col min="2823" max="3072" width="9.140625" style="22"/>
    <col min="3073" max="3073" width="5" style="22" customWidth="1"/>
    <col min="3074" max="3074" width="25.85546875" style="22" customWidth="1"/>
    <col min="3075" max="3075" width="42.28515625" style="22" customWidth="1"/>
    <col min="3076" max="3076" width="16" style="22" customWidth="1"/>
    <col min="3077" max="3077" width="15.5703125" style="22" customWidth="1"/>
    <col min="3078" max="3078" width="16" style="22" customWidth="1"/>
    <col min="3079" max="3328" width="9.140625" style="22"/>
    <col min="3329" max="3329" width="5" style="22" customWidth="1"/>
    <col min="3330" max="3330" width="25.85546875" style="22" customWidth="1"/>
    <col min="3331" max="3331" width="42.28515625" style="22" customWidth="1"/>
    <col min="3332" max="3332" width="16" style="22" customWidth="1"/>
    <col min="3333" max="3333" width="15.5703125" style="22" customWidth="1"/>
    <col min="3334" max="3334" width="16" style="22" customWidth="1"/>
    <col min="3335" max="3584" width="9.140625" style="22"/>
    <col min="3585" max="3585" width="5" style="22" customWidth="1"/>
    <col min="3586" max="3586" width="25.85546875" style="22" customWidth="1"/>
    <col min="3587" max="3587" width="42.28515625" style="22" customWidth="1"/>
    <col min="3588" max="3588" width="16" style="22" customWidth="1"/>
    <col min="3589" max="3589" width="15.5703125" style="22" customWidth="1"/>
    <col min="3590" max="3590" width="16" style="22" customWidth="1"/>
    <col min="3591" max="3840" width="9.140625" style="22"/>
    <col min="3841" max="3841" width="5" style="22" customWidth="1"/>
    <col min="3842" max="3842" width="25.85546875" style="22" customWidth="1"/>
    <col min="3843" max="3843" width="42.28515625" style="22" customWidth="1"/>
    <col min="3844" max="3844" width="16" style="22" customWidth="1"/>
    <col min="3845" max="3845" width="15.5703125" style="22" customWidth="1"/>
    <col min="3846" max="3846" width="16" style="22" customWidth="1"/>
    <col min="3847" max="4096" width="9.140625" style="22"/>
    <col min="4097" max="4097" width="5" style="22" customWidth="1"/>
    <col min="4098" max="4098" width="25.85546875" style="22" customWidth="1"/>
    <col min="4099" max="4099" width="42.28515625" style="22" customWidth="1"/>
    <col min="4100" max="4100" width="16" style="22" customWidth="1"/>
    <col min="4101" max="4101" width="15.5703125" style="22" customWidth="1"/>
    <col min="4102" max="4102" width="16" style="22" customWidth="1"/>
    <col min="4103" max="4352" width="9.140625" style="22"/>
    <col min="4353" max="4353" width="5" style="22" customWidth="1"/>
    <col min="4354" max="4354" width="25.85546875" style="22" customWidth="1"/>
    <col min="4355" max="4355" width="42.28515625" style="22" customWidth="1"/>
    <col min="4356" max="4356" width="16" style="22" customWidth="1"/>
    <col min="4357" max="4357" width="15.5703125" style="22" customWidth="1"/>
    <col min="4358" max="4358" width="16" style="22" customWidth="1"/>
    <col min="4359" max="4608" width="9.140625" style="22"/>
    <col min="4609" max="4609" width="5" style="22" customWidth="1"/>
    <col min="4610" max="4610" width="25.85546875" style="22" customWidth="1"/>
    <col min="4611" max="4611" width="42.28515625" style="22" customWidth="1"/>
    <col min="4612" max="4612" width="16" style="22" customWidth="1"/>
    <col min="4613" max="4613" width="15.5703125" style="22" customWidth="1"/>
    <col min="4614" max="4614" width="16" style="22" customWidth="1"/>
    <col min="4615" max="4864" width="9.140625" style="22"/>
    <col min="4865" max="4865" width="5" style="22" customWidth="1"/>
    <col min="4866" max="4866" width="25.85546875" style="22" customWidth="1"/>
    <col min="4867" max="4867" width="42.28515625" style="22" customWidth="1"/>
    <col min="4868" max="4868" width="16" style="22" customWidth="1"/>
    <col min="4869" max="4869" width="15.5703125" style="22" customWidth="1"/>
    <col min="4870" max="4870" width="16" style="22" customWidth="1"/>
    <col min="4871" max="5120" width="9.140625" style="22"/>
    <col min="5121" max="5121" width="5" style="22" customWidth="1"/>
    <col min="5122" max="5122" width="25.85546875" style="22" customWidth="1"/>
    <col min="5123" max="5123" width="42.28515625" style="22" customWidth="1"/>
    <col min="5124" max="5124" width="16" style="22" customWidth="1"/>
    <col min="5125" max="5125" width="15.5703125" style="22" customWidth="1"/>
    <col min="5126" max="5126" width="16" style="22" customWidth="1"/>
    <col min="5127" max="5376" width="9.140625" style="22"/>
    <col min="5377" max="5377" width="5" style="22" customWidth="1"/>
    <col min="5378" max="5378" width="25.85546875" style="22" customWidth="1"/>
    <col min="5379" max="5379" width="42.28515625" style="22" customWidth="1"/>
    <col min="5380" max="5380" width="16" style="22" customWidth="1"/>
    <col min="5381" max="5381" width="15.5703125" style="22" customWidth="1"/>
    <col min="5382" max="5382" width="16" style="22" customWidth="1"/>
    <col min="5383" max="5632" width="9.140625" style="22"/>
    <col min="5633" max="5633" width="5" style="22" customWidth="1"/>
    <col min="5634" max="5634" width="25.85546875" style="22" customWidth="1"/>
    <col min="5635" max="5635" width="42.28515625" style="22" customWidth="1"/>
    <col min="5636" max="5636" width="16" style="22" customWidth="1"/>
    <col min="5637" max="5637" width="15.5703125" style="22" customWidth="1"/>
    <col min="5638" max="5638" width="16" style="22" customWidth="1"/>
    <col min="5639" max="5888" width="9.140625" style="22"/>
    <col min="5889" max="5889" width="5" style="22" customWidth="1"/>
    <col min="5890" max="5890" width="25.85546875" style="22" customWidth="1"/>
    <col min="5891" max="5891" width="42.28515625" style="22" customWidth="1"/>
    <col min="5892" max="5892" width="16" style="22" customWidth="1"/>
    <col min="5893" max="5893" width="15.5703125" style="22" customWidth="1"/>
    <col min="5894" max="5894" width="16" style="22" customWidth="1"/>
    <col min="5895" max="6144" width="9.140625" style="22"/>
    <col min="6145" max="6145" width="5" style="22" customWidth="1"/>
    <col min="6146" max="6146" width="25.85546875" style="22" customWidth="1"/>
    <col min="6147" max="6147" width="42.28515625" style="22" customWidth="1"/>
    <col min="6148" max="6148" width="16" style="22" customWidth="1"/>
    <col min="6149" max="6149" width="15.5703125" style="22" customWidth="1"/>
    <col min="6150" max="6150" width="16" style="22" customWidth="1"/>
    <col min="6151" max="6400" width="9.140625" style="22"/>
    <col min="6401" max="6401" width="5" style="22" customWidth="1"/>
    <col min="6402" max="6402" width="25.85546875" style="22" customWidth="1"/>
    <col min="6403" max="6403" width="42.28515625" style="22" customWidth="1"/>
    <col min="6404" max="6404" width="16" style="22" customWidth="1"/>
    <col min="6405" max="6405" width="15.5703125" style="22" customWidth="1"/>
    <col min="6406" max="6406" width="16" style="22" customWidth="1"/>
    <col min="6407" max="6656" width="9.140625" style="22"/>
    <col min="6657" max="6657" width="5" style="22" customWidth="1"/>
    <col min="6658" max="6658" width="25.85546875" style="22" customWidth="1"/>
    <col min="6659" max="6659" width="42.28515625" style="22" customWidth="1"/>
    <col min="6660" max="6660" width="16" style="22" customWidth="1"/>
    <col min="6661" max="6661" width="15.5703125" style="22" customWidth="1"/>
    <col min="6662" max="6662" width="16" style="22" customWidth="1"/>
    <col min="6663" max="6912" width="9.140625" style="22"/>
    <col min="6913" max="6913" width="5" style="22" customWidth="1"/>
    <col min="6914" max="6914" width="25.85546875" style="22" customWidth="1"/>
    <col min="6915" max="6915" width="42.28515625" style="22" customWidth="1"/>
    <col min="6916" max="6916" width="16" style="22" customWidth="1"/>
    <col min="6917" max="6917" width="15.5703125" style="22" customWidth="1"/>
    <col min="6918" max="6918" width="16" style="22" customWidth="1"/>
    <col min="6919" max="7168" width="9.140625" style="22"/>
    <col min="7169" max="7169" width="5" style="22" customWidth="1"/>
    <col min="7170" max="7170" width="25.85546875" style="22" customWidth="1"/>
    <col min="7171" max="7171" width="42.28515625" style="22" customWidth="1"/>
    <col min="7172" max="7172" width="16" style="22" customWidth="1"/>
    <col min="7173" max="7173" width="15.5703125" style="22" customWidth="1"/>
    <col min="7174" max="7174" width="16" style="22" customWidth="1"/>
    <col min="7175" max="7424" width="9.140625" style="22"/>
    <col min="7425" max="7425" width="5" style="22" customWidth="1"/>
    <col min="7426" max="7426" width="25.85546875" style="22" customWidth="1"/>
    <col min="7427" max="7427" width="42.28515625" style="22" customWidth="1"/>
    <col min="7428" max="7428" width="16" style="22" customWidth="1"/>
    <col min="7429" max="7429" width="15.5703125" style="22" customWidth="1"/>
    <col min="7430" max="7430" width="16" style="22" customWidth="1"/>
    <col min="7431" max="7680" width="9.140625" style="22"/>
    <col min="7681" max="7681" width="5" style="22" customWidth="1"/>
    <col min="7682" max="7682" width="25.85546875" style="22" customWidth="1"/>
    <col min="7683" max="7683" width="42.28515625" style="22" customWidth="1"/>
    <col min="7684" max="7684" width="16" style="22" customWidth="1"/>
    <col min="7685" max="7685" width="15.5703125" style="22" customWidth="1"/>
    <col min="7686" max="7686" width="16" style="22" customWidth="1"/>
    <col min="7687" max="7936" width="9.140625" style="22"/>
    <col min="7937" max="7937" width="5" style="22" customWidth="1"/>
    <col min="7938" max="7938" width="25.85546875" style="22" customWidth="1"/>
    <col min="7939" max="7939" width="42.28515625" style="22" customWidth="1"/>
    <col min="7940" max="7940" width="16" style="22" customWidth="1"/>
    <col min="7941" max="7941" width="15.5703125" style="22" customWidth="1"/>
    <col min="7942" max="7942" width="16" style="22" customWidth="1"/>
    <col min="7943" max="8192" width="9.140625" style="22"/>
    <col min="8193" max="8193" width="5" style="22" customWidth="1"/>
    <col min="8194" max="8194" width="25.85546875" style="22" customWidth="1"/>
    <col min="8195" max="8195" width="42.28515625" style="22" customWidth="1"/>
    <col min="8196" max="8196" width="16" style="22" customWidth="1"/>
    <col min="8197" max="8197" width="15.5703125" style="22" customWidth="1"/>
    <col min="8198" max="8198" width="16" style="22" customWidth="1"/>
    <col min="8199" max="8448" width="9.140625" style="22"/>
    <col min="8449" max="8449" width="5" style="22" customWidth="1"/>
    <col min="8450" max="8450" width="25.85546875" style="22" customWidth="1"/>
    <col min="8451" max="8451" width="42.28515625" style="22" customWidth="1"/>
    <col min="8452" max="8452" width="16" style="22" customWidth="1"/>
    <col min="8453" max="8453" width="15.5703125" style="22" customWidth="1"/>
    <col min="8454" max="8454" width="16" style="22" customWidth="1"/>
    <col min="8455" max="8704" width="9.140625" style="22"/>
    <col min="8705" max="8705" width="5" style="22" customWidth="1"/>
    <col min="8706" max="8706" width="25.85546875" style="22" customWidth="1"/>
    <col min="8707" max="8707" width="42.28515625" style="22" customWidth="1"/>
    <col min="8708" max="8708" width="16" style="22" customWidth="1"/>
    <col min="8709" max="8709" width="15.5703125" style="22" customWidth="1"/>
    <col min="8710" max="8710" width="16" style="22" customWidth="1"/>
    <col min="8711" max="8960" width="9.140625" style="22"/>
    <col min="8961" max="8961" width="5" style="22" customWidth="1"/>
    <col min="8962" max="8962" width="25.85546875" style="22" customWidth="1"/>
    <col min="8963" max="8963" width="42.28515625" style="22" customWidth="1"/>
    <col min="8964" max="8964" width="16" style="22" customWidth="1"/>
    <col min="8965" max="8965" width="15.5703125" style="22" customWidth="1"/>
    <col min="8966" max="8966" width="16" style="22" customWidth="1"/>
    <col min="8967" max="9216" width="9.140625" style="22"/>
    <col min="9217" max="9217" width="5" style="22" customWidth="1"/>
    <col min="9218" max="9218" width="25.85546875" style="22" customWidth="1"/>
    <col min="9219" max="9219" width="42.28515625" style="22" customWidth="1"/>
    <col min="9220" max="9220" width="16" style="22" customWidth="1"/>
    <col min="9221" max="9221" width="15.5703125" style="22" customWidth="1"/>
    <col min="9222" max="9222" width="16" style="22" customWidth="1"/>
    <col min="9223" max="9472" width="9.140625" style="22"/>
    <col min="9473" max="9473" width="5" style="22" customWidth="1"/>
    <col min="9474" max="9474" width="25.85546875" style="22" customWidth="1"/>
    <col min="9475" max="9475" width="42.28515625" style="22" customWidth="1"/>
    <col min="9476" max="9476" width="16" style="22" customWidth="1"/>
    <col min="9477" max="9477" width="15.5703125" style="22" customWidth="1"/>
    <col min="9478" max="9478" width="16" style="22" customWidth="1"/>
    <col min="9479" max="9728" width="9.140625" style="22"/>
    <col min="9729" max="9729" width="5" style="22" customWidth="1"/>
    <col min="9730" max="9730" width="25.85546875" style="22" customWidth="1"/>
    <col min="9731" max="9731" width="42.28515625" style="22" customWidth="1"/>
    <col min="9732" max="9732" width="16" style="22" customWidth="1"/>
    <col min="9733" max="9733" width="15.5703125" style="22" customWidth="1"/>
    <col min="9734" max="9734" width="16" style="22" customWidth="1"/>
    <col min="9735" max="9984" width="9.140625" style="22"/>
    <col min="9985" max="9985" width="5" style="22" customWidth="1"/>
    <col min="9986" max="9986" width="25.85546875" style="22" customWidth="1"/>
    <col min="9987" max="9987" width="42.28515625" style="22" customWidth="1"/>
    <col min="9988" max="9988" width="16" style="22" customWidth="1"/>
    <col min="9989" max="9989" width="15.5703125" style="22" customWidth="1"/>
    <col min="9990" max="9990" width="16" style="22" customWidth="1"/>
    <col min="9991" max="10240" width="9.140625" style="22"/>
    <col min="10241" max="10241" width="5" style="22" customWidth="1"/>
    <col min="10242" max="10242" width="25.85546875" style="22" customWidth="1"/>
    <col min="10243" max="10243" width="42.28515625" style="22" customWidth="1"/>
    <col min="10244" max="10244" width="16" style="22" customWidth="1"/>
    <col min="10245" max="10245" width="15.5703125" style="22" customWidth="1"/>
    <col min="10246" max="10246" width="16" style="22" customWidth="1"/>
    <col min="10247" max="10496" width="9.140625" style="22"/>
    <col min="10497" max="10497" width="5" style="22" customWidth="1"/>
    <col min="10498" max="10498" width="25.85546875" style="22" customWidth="1"/>
    <col min="10499" max="10499" width="42.28515625" style="22" customWidth="1"/>
    <col min="10500" max="10500" width="16" style="22" customWidth="1"/>
    <col min="10501" max="10501" width="15.5703125" style="22" customWidth="1"/>
    <col min="10502" max="10502" width="16" style="22" customWidth="1"/>
    <col min="10503" max="10752" width="9.140625" style="22"/>
    <col min="10753" max="10753" width="5" style="22" customWidth="1"/>
    <col min="10754" max="10754" width="25.85546875" style="22" customWidth="1"/>
    <col min="10755" max="10755" width="42.28515625" style="22" customWidth="1"/>
    <col min="10756" max="10756" width="16" style="22" customWidth="1"/>
    <col min="10757" max="10757" width="15.5703125" style="22" customWidth="1"/>
    <col min="10758" max="10758" width="16" style="22" customWidth="1"/>
    <col min="10759" max="11008" width="9.140625" style="22"/>
    <col min="11009" max="11009" width="5" style="22" customWidth="1"/>
    <col min="11010" max="11010" width="25.85546875" style="22" customWidth="1"/>
    <col min="11011" max="11011" width="42.28515625" style="22" customWidth="1"/>
    <col min="11012" max="11012" width="16" style="22" customWidth="1"/>
    <col min="11013" max="11013" width="15.5703125" style="22" customWidth="1"/>
    <col min="11014" max="11014" width="16" style="22" customWidth="1"/>
    <col min="11015" max="11264" width="9.140625" style="22"/>
    <col min="11265" max="11265" width="5" style="22" customWidth="1"/>
    <col min="11266" max="11266" width="25.85546875" style="22" customWidth="1"/>
    <col min="11267" max="11267" width="42.28515625" style="22" customWidth="1"/>
    <col min="11268" max="11268" width="16" style="22" customWidth="1"/>
    <col min="11269" max="11269" width="15.5703125" style="22" customWidth="1"/>
    <col min="11270" max="11270" width="16" style="22" customWidth="1"/>
    <col min="11271" max="11520" width="9.140625" style="22"/>
    <col min="11521" max="11521" width="5" style="22" customWidth="1"/>
    <col min="11522" max="11522" width="25.85546875" style="22" customWidth="1"/>
    <col min="11523" max="11523" width="42.28515625" style="22" customWidth="1"/>
    <col min="11524" max="11524" width="16" style="22" customWidth="1"/>
    <col min="11525" max="11525" width="15.5703125" style="22" customWidth="1"/>
    <col min="11526" max="11526" width="16" style="22" customWidth="1"/>
    <col min="11527" max="11776" width="9.140625" style="22"/>
    <col min="11777" max="11777" width="5" style="22" customWidth="1"/>
    <col min="11778" max="11778" width="25.85546875" style="22" customWidth="1"/>
    <col min="11779" max="11779" width="42.28515625" style="22" customWidth="1"/>
    <col min="11780" max="11780" width="16" style="22" customWidth="1"/>
    <col min="11781" max="11781" width="15.5703125" style="22" customWidth="1"/>
    <col min="11782" max="11782" width="16" style="22" customWidth="1"/>
    <col min="11783" max="12032" width="9.140625" style="22"/>
    <col min="12033" max="12033" width="5" style="22" customWidth="1"/>
    <col min="12034" max="12034" width="25.85546875" style="22" customWidth="1"/>
    <col min="12035" max="12035" width="42.28515625" style="22" customWidth="1"/>
    <col min="12036" max="12036" width="16" style="22" customWidth="1"/>
    <col min="12037" max="12037" width="15.5703125" style="22" customWidth="1"/>
    <col min="12038" max="12038" width="16" style="22" customWidth="1"/>
    <col min="12039" max="12288" width="9.140625" style="22"/>
    <col min="12289" max="12289" width="5" style="22" customWidth="1"/>
    <col min="12290" max="12290" width="25.85546875" style="22" customWidth="1"/>
    <col min="12291" max="12291" width="42.28515625" style="22" customWidth="1"/>
    <col min="12292" max="12292" width="16" style="22" customWidth="1"/>
    <col min="12293" max="12293" width="15.5703125" style="22" customWidth="1"/>
    <col min="12294" max="12294" width="16" style="22" customWidth="1"/>
    <col min="12295" max="12544" width="9.140625" style="22"/>
    <col min="12545" max="12545" width="5" style="22" customWidth="1"/>
    <col min="12546" max="12546" width="25.85546875" style="22" customWidth="1"/>
    <col min="12547" max="12547" width="42.28515625" style="22" customWidth="1"/>
    <col min="12548" max="12548" width="16" style="22" customWidth="1"/>
    <col min="12549" max="12549" width="15.5703125" style="22" customWidth="1"/>
    <col min="12550" max="12550" width="16" style="22" customWidth="1"/>
    <col min="12551" max="12800" width="9.140625" style="22"/>
    <col min="12801" max="12801" width="5" style="22" customWidth="1"/>
    <col min="12802" max="12802" width="25.85546875" style="22" customWidth="1"/>
    <col min="12803" max="12803" width="42.28515625" style="22" customWidth="1"/>
    <col min="12804" max="12804" width="16" style="22" customWidth="1"/>
    <col min="12805" max="12805" width="15.5703125" style="22" customWidth="1"/>
    <col min="12806" max="12806" width="16" style="22" customWidth="1"/>
    <col min="12807" max="13056" width="9.140625" style="22"/>
    <col min="13057" max="13057" width="5" style="22" customWidth="1"/>
    <col min="13058" max="13058" width="25.85546875" style="22" customWidth="1"/>
    <col min="13059" max="13059" width="42.28515625" style="22" customWidth="1"/>
    <col min="13060" max="13060" width="16" style="22" customWidth="1"/>
    <col min="13061" max="13061" width="15.5703125" style="22" customWidth="1"/>
    <col min="13062" max="13062" width="16" style="22" customWidth="1"/>
    <col min="13063" max="13312" width="9.140625" style="22"/>
    <col min="13313" max="13313" width="5" style="22" customWidth="1"/>
    <col min="13314" max="13314" width="25.85546875" style="22" customWidth="1"/>
    <col min="13315" max="13315" width="42.28515625" style="22" customWidth="1"/>
    <col min="13316" max="13316" width="16" style="22" customWidth="1"/>
    <col min="13317" max="13317" width="15.5703125" style="22" customWidth="1"/>
    <col min="13318" max="13318" width="16" style="22" customWidth="1"/>
    <col min="13319" max="13568" width="9.140625" style="22"/>
    <col min="13569" max="13569" width="5" style="22" customWidth="1"/>
    <col min="13570" max="13570" width="25.85546875" style="22" customWidth="1"/>
    <col min="13571" max="13571" width="42.28515625" style="22" customWidth="1"/>
    <col min="13572" max="13572" width="16" style="22" customWidth="1"/>
    <col min="13573" max="13573" width="15.5703125" style="22" customWidth="1"/>
    <col min="13574" max="13574" width="16" style="22" customWidth="1"/>
    <col min="13575" max="13824" width="9.140625" style="22"/>
    <col min="13825" max="13825" width="5" style="22" customWidth="1"/>
    <col min="13826" max="13826" width="25.85546875" style="22" customWidth="1"/>
    <col min="13827" max="13827" width="42.28515625" style="22" customWidth="1"/>
    <col min="13828" max="13828" width="16" style="22" customWidth="1"/>
    <col min="13829" max="13829" width="15.5703125" style="22" customWidth="1"/>
    <col min="13830" max="13830" width="16" style="22" customWidth="1"/>
    <col min="13831" max="14080" width="9.140625" style="22"/>
    <col min="14081" max="14081" width="5" style="22" customWidth="1"/>
    <col min="14082" max="14082" width="25.85546875" style="22" customWidth="1"/>
    <col min="14083" max="14083" width="42.28515625" style="22" customWidth="1"/>
    <col min="14084" max="14084" width="16" style="22" customWidth="1"/>
    <col min="14085" max="14085" width="15.5703125" style="22" customWidth="1"/>
    <col min="14086" max="14086" width="16" style="22" customWidth="1"/>
    <col min="14087" max="14336" width="9.140625" style="22"/>
    <col min="14337" max="14337" width="5" style="22" customWidth="1"/>
    <col min="14338" max="14338" width="25.85546875" style="22" customWidth="1"/>
    <col min="14339" max="14339" width="42.28515625" style="22" customWidth="1"/>
    <col min="14340" max="14340" width="16" style="22" customWidth="1"/>
    <col min="14341" max="14341" width="15.5703125" style="22" customWidth="1"/>
    <col min="14342" max="14342" width="16" style="22" customWidth="1"/>
    <col min="14343" max="14592" width="9.140625" style="22"/>
    <col min="14593" max="14593" width="5" style="22" customWidth="1"/>
    <col min="14594" max="14594" width="25.85546875" style="22" customWidth="1"/>
    <col min="14595" max="14595" width="42.28515625" style="22" customWidth="1"/>
    <col min="14596" max="14596" width="16" style="22" customWidth="1"/>
    <col min="14597" max="14597" width="15.5703125" style="22" customWidth="1"/>
    <col min="14598" max="14598" width="16" style="22" customWidth="1"/>
    <col min="14599" max="14848" width="9.140625" style="22"/>
    <col min="14849" max="14849" width="5" style="22" customWidth="1"/>
    <col min="14850" max="14850" width="25.85546875" style="22" customWidth="1"/>
    <col min="14851" max="14851" width="42.28515625" style="22" customWidth="1"/>
    <col min="14852" max="14852" width="16" style="22" customWidth="1"/>
    <col min="14853" max="14853" width="15.5703125" style="22" customWidth="1"/>
    <col min="14854" max="14854" width="16" style="22" customWidth="1"/>
    <col min="14855" max="15104" width="9.140625" style="22"/>
    <col min="15105" max="15105" width="5" style="22" customWidth="1"/>
    <col min="15106" max="15106" width="25.85546875" style="22" customWidth="1"/>
    <col min="15107" max="15107" width="42.28515625" style="22" customWidth="1"/>
    <col min="15108" max="15108" width="16" style="22" customWidth="1"/>
    <col min="15109" max="15109" width="15.5703125" style="22" customWidth="1"/>
    <col min="15110" max="15110" width="16" style="22" customWidth="1"/>
    <col min="15111" max="15360" width="9.140625" style="22"/>
    <col min="15361" max="15361" width="5" style="22" customWidth="1"/>
    <col min="15362" max="15362" width="25.85546875" style="22" customWidth="1"/>
    <col min="15363" max="15363" width="42.28515625" style="22" customWidth="1"/>
    <col min="15364" max="15364" width="16" style="22" customWidth="1"/>
    <col min="15365" max="15365" width="15.5703125" style="22" customWidth="1"/>
    <col min="15366" max="15366" width="16" style="22" customWidth="1"/>
    <col min="15367" max="15616" width="9.140625" style="22"/>
    <col min="15617" max="15617" width="5" style="22" customWidth="1"/>
    <col min="15618" max="15618" width="25.85546875" style="22" customWidth="1"/>
    <col min="15619" max="15619" width="42.28515625" style="22" customWidth="1"/>
    <col min="15620" max="15620" width="16" style="22" customWidth="1"/>
    <col min="15621" max="15621" width="15.5703125" style="22" customWidth="1"/>
    <col min="15622" max="15622" width="16" style="22" customWidth="1"/>
    <col min="15623" max="15872" width="9.140625" style="22"/>
    <col min="15873" max="15873" width="5" style="22" customWidth="1"/>
    <col min="15874" max="15874" width="25.85546875" style="22" customWidth="1"/>
    <col min="15875" max="15875" width="42.28515625" style="22" customWidth="1"/>
    <col min="15876" max="15876" width="16" style="22" customWidth="1"/>
    <col min="15877" max="15877" width="15.5703125" style="22" customWidth="1"/>
    <col min="15878" max="15878" width="16" style="22" customWidth="1"/>
    <col min="15879" max="16128" width="9.140625" style="22"/>
    <col min="16129" max="16129" width="5" style="22" customWidth="1"/>
    <col min="16130" max="16130" width="25.85546875" style="22" customWidth="1"/>
    <col min="16131" max="16131" width="42.28515625" style="22" customWidth="1"/>
    <col min="16132" max="16132" width="16" style="22" customWidth="1"/>
    <col min="16133" max="16133" width="15.5703125" style="22" customWidth="1"/>
    <col min="16134" max="16134" width="16" style="22" customWidth="1"/>
    <col min="16135" max="16384" width="9.140625" style="22"/>
  </cols>
  <sheetData>
    <row r="1" spans="1:7" ht="139.5" customHeight="1">
      <c r="C1" s="80" t="s">
        <v>23</v>
      </c>
      <c r="D1" s="80"/>
      <c r="E1" s="80"/>
      <c r="F1" s="80"/>
    </row>
    <row r="3" spans="1:7" s="49" customFormat="1">
      <c r="A3" s="83" t="s">
        <v>24</v>
      </c>
      <c r="B3" s="83"/>
      <c r="C3" s="83"/>
      <c r="D3" s="83"/>
      <c r="E3" s="83"/>
    </row>
    <row r="4" spans="1:7" s="49" customFormat="1">
      <c r="A4" s="83" t="s">
        <v>25</v>
      </c>
      <c r="B4" s="83"/>
      <c r="C4" s="83"/>
      <c r="D4" s="83"/>
      <c r="E4" s="83"/>
    </row>
    <row r="5" spans="1:7" s="49" customFormat="1" ht="11.25" customHeight="1">
      <c r="A5" s="50"/>
      <c r="B5" s="50"/>
      <c r="C5" s="50"/>
      <c r="D5" s="50"/>
      <c r="E5" s="50"/>
    </row>
    <row r="6" spans="1:7" s="49" customFormat="1" ht="59.25" customHeight="1">
      <c r="A6" s="84" t="s">
        <v>63</v>
      </c>
      <c r="B6" s="84"/>
      <c r="C6" s="84"/>
      <c r="D6" s="84"/>
      <c r="E6" s="84"/>
      <c r="F6" s="51"/>
    </row>
    <row r="7" spans="1:7" s="49" customFormat="1">
      <c r="A7" s="52"/>
    </row>
    <row r="8" spans="1:7" s="49" customFormat="1">
      <c r="A8" s="85" t="s">
        <v>15</v>
      </c>
      <c r="B8" s="85" t="s">
        <v>26</v>
      </c>
      <c r="C8" s="85" t="s">
        <v>27</v>
      </c>
      <c r="D8" s="85" t="s">
        <v>28</v>
      </c>
      <c r="E8" s="85" t="s">
        <v>29</v>
      </c>
      <c r="F8" s="53"/>
    </row>
    <row r="9" spans="1:7" s="49" customFormat="1">
      <c r="A9" s="85"/>
      <c r="B9" s="85"/>
      <c r="C9" s="85"/>
      <c r="D9" s="85"/>
      <c r="E9" s="85"/>
      <c r="F9" s="53"/>
    </row>
    <row r="10" spans="1:7" s="49" customFormat="1">
      <c r="A10" s="85"/>
      <c r="B10" s="85"/>
      <c r="C10" s="85"/>
      <c r="D10" s="85"/>
      <c r="E10" s="85"/>
      <c r="F10" s="53"/>
    </row>
    <row r="11" spans="1:7" s="49" customFormat="1">
      <c r="A11" s="54">
        <v>1</v>
      </c>
      <c r="B11" s="54">
        <v>2</v>
      </c>
      <c r="C11" s="54">
        <v>3</v>
      </c>
      <c r="D11" s="54">
        <v>4</v>
      </c>
      <c r="E11" s="54">
        <v>5</v>
      </c>
      <c r="F11" s="55"/>
      <c r="G11" s="49" t="s">
        <v>30</v>
      </c>
    </row>
    <row r="12" spans="1:7" s="49" customFormat="1">
      <c r="A12" s="54">
        <v>1</v>
      </c>
      <c r="B12" s="65" t="s">
        <v>42</v>
      </c>
      <c r="C12" s="63" t="s">
        <v>31</v>
      </c>
      <c r="D12" s="56" t="s">
        <v>21</v>
      </c>
      <c r="E12" s="57">
        <v>1</v>
      </c>
      <c r="F12" s="55"/>
    </row>
    <row r="13" spans="1:7" s="49" customFormat="1">
      <c r="A13" s="54">
        <v>2</v>
      </c>
      <c r="B13" s="65" t="s">
        <v>43</v>
      </c>
      <c r="C13" s="63" t="s">
        <v>44</v>
      </c>
      <c r="D13" s="56" t="s">
        <v>21</v>
      </c>
      <c r="E13" s="57">
        <v>1</v>
      </c>
      <c r="F13" s="55"/>
    </row>
    <row r="14" spans="1:7" s="49" customFormat="1">
      <c r="A14" s="54">
        <v>3</v>
      </c>
      <c r="B14" s="66" t="s">
        <v>45</v>
      </c>
      <c r="C14" s="64" t="s">
        <v>46</v>
      </c>
      <c r="D14" s="56" t="s">
        <v>21</v>
      </c>
      <c r="E14" s="57">
        <v>1</v>
      </c>
      <c r="F14" s="55"/>
    </row>
    <row r="15" spans="1:7" s="49" customFormat="1">
      <c r="A15" s="54">
        <v>4</v>
      </c>
      <c r="B15" s="66" t="s">
        <v>47</v>
      </c>
      <c r="C15" s="64" t="s">
        <v>48</v>
      </c>
      <c r="D15" s="56" t="s">
        <v>21</v>
      </c>
      <c r="E15" s="57">
        <v>1</v>
      </c>
      <c r="F15" s="55"/>
    </row>
    <row r="16" spans="1:7" s="49" customFormat="1">
      <c r="A16" s="54">
        <v>5</v>
      </c>
      <c r="B16" s="66" t="s">
        <v>49</v>
      </c>
      <c r="C16" s="64" t="s">
        <v>50</v>
      </c>
      <c r="D16" s="56" t="s">
        <v>21</v>
      </c>
      <c r="E16" s="57">
        <v>1</v>
      </c>
      <c r="F16" s="55"/>
    </row>
    <row r="17" spans="1:6" s="49" customFormat="1">
      <c r="A17" s="54">
        <v>6</v>
      </c>
      <c r="B17" s="66" t="s">
        <v>51</v>
      </c>
      <c r="C17" s="64" t="s">
        <v>52</v>
      </c>
      <c r="D17" s="56" t="s">
        <v>21</v>
      </c>
      <c r="E17" s="57">
        <v>1</v>
      </c>
      <c r="F17" s="55"/>
    </row>
    <row r="18" spans="1:6" s="49" customFormat="1">
      <c r="A18" s="54">
        <v>20</v>
      </c>
      <c r="B18" s="66" t="s">
        <v>53</v>
      </c>
      <c r="C18" s="64" t="s">
        <v>54</v>
      </c>
      <c r="D18" s="56" t="s">
        <v>21</v>
      </c>
      <c r="E18" s="57">
        <v>1</v>
      </c>
    </row>
    <row r="19" spans="1:6" s="49" customFormat="1" ht="40.5">
      <c r="A19" s="54">
        <v>21</v>
      </c>
      <c r="B19" s="66" t="s">
        <v>55</v>
      </c>
      <c r="C19" s="64" t="s">
        <v>3</v>
      </c>
      <c r="D19" s="56" t="s">
        <v>21</v>
      </c>
      <c r="E19" s="57">
        <v>1</v>
      </c>
    </row>
    <row r="20" spans="1:6" s="49" customFormat="1" ht="40.5">
      <c r="A20" s="54">
        <v>22</v>
      </c>
      <c r="B20" s="66" t="s">
        <v>56</v>
      </c>
      <c r="C20" s="64" t="s">
        <v>57</v>
      </c>
      <c r="D20" s="56" t="s">
        <v>21</v>
      </c>
      <c r="E20" s="57">
        <v>1</v>
      </c>
    </row>
    <row r="22" spans="1:6">
      <c r="A22" s="62"/>
      <c r="B22" s="62"/>
      <c r="C22" s="62"/>
      <c r="D22" s="62"/>
      <c r="E22" s="62"/>
      <c r="F22" s="62"/>
    </row>
    <row r="25" spans="1:6">
      <c r="A25" s="62"/>
      <c r="B25" s="62"/>
      <c r="C25" s="62"/>
      <c r="D25" s="62"/>
      <c r="E25" s="62"/>
      <c r="F25" s="62"/>
    </row>
    <row r="29" spans="1:6">
      <c r="A29" s="81"/>
      <c r="B29" s="81"/>
      <c r="C29" s="81"/>
      <c r="D29" s="48"/>
      <c r="E29" s="48"/>
      <c r="F29" s="58"/>
    </row>
    <row r="30" spans="1:6" ht="61.5" customHeight="1">
      <c r="A30" s="81"/>
      <c r="B30" s="81"/>
      <c r="C30" s="81"/>
      <c r="D30" s="81"/>
      <c r="E30" s="81"/>
      <c r="F30" s="59"/>
    </row>
    <row r="31" spans="1:6">
      <c r="A31" s="86"/>
      <c r="B31" s="86"/>
      <c r="C31" s="86"/>
      <c r="D31" s="86"/>
      <c r="E31" s="86"/>
      <c r="F31" s="60"/>
    </row>
    <row r="34" spans="1:3">
      <c r="A34" s="61"/>
      <c r="B34" s="61"/>
      <c r="C34" s="61"/>
    </row>
    <row r="35" spans="1:3">
      <c r="A35" s="61"/>
      <c r="B35" s="61"/>
      <c r="C35" s="61"/>
    </row>
    <row r="36" spans="1:3">
      <c r="A36" s="82"/>
      <c r="B36" s="82"/>
      <c r="C36" s="61"/>
    </row>
  </sheetData>
  <mergeCells count="13">
    <mergeCell ref="C1:F1"/>
    <mergeCell ref="A29:C29"/>
    <mergeCell ref="A36:B36"/>
    <mergeCell ref="A3:E3"/>
    <mergeCell ref="A4:E4"/>
    <mergeCell ref="A6:E6"/>
    <mergeCell ref="A8:A10"/>
    <mergeCell ref="B8:B10"/>
    <mergeCell ref="C8:C10"/>
    <mergeCell ref="D8:D10"/>
    <mergeCell ref="E8:E10"/>
    <mergeCell ref="A30:E30"/>
    <mergeCell ref="A31:E31"/>
  </mergeCells>
  <pageMargins left="0.7" right="0.7" top="0.75" bottom="0.75" header="0.3" footer="0.3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6"/>
  <sheetViews>
    <sheetView tabSelected="1" topLeftCell="A50" zoomScaleNormal="100" workbookViewId="0">
      <selection activeCell="F68" sqref="F68"/>
    </sheetView>
  </sheetViews>
  <sheetFormatPr defaultColWidth="9.140625" defaultRowHeight="15.75"/>
  <cols>
    <col min="1" max="1" width="0.28515625" style="1" customWidth="1"/>
    <col min="2" max="2" width="30.42578125" style="1" customWidth="1"/>
    <col min="3" max="3" width="29.5703125" style="1" customWidth="1"/>
    <col min="4" max="4" width="20.28515625" style="1" customWidth="1"/>
    <col min="5" max="5" width="20.140625" style="1" customWidth="1"/>
    <col min="6" max="6" width="23.140625" style="1" customWidth="1"/>
    <col min="7" max="7" width="21.42578125" style="1" customWidth="1"/>
    <col min="8" max="16384" width="9.140625" style="1"/>
  </cols>
  <sheetData>
    <row r="1" spans="2:7" ht="78.75" customHeight="1">
      <c r="D1" s="92" t="s">
        <v>32</v>
      </c>
      <c r="E1" s="92"/>
      <c r="F1" s="92"/>
      <c r="G1" s="92"/>
    </row>
    <row r="2" spans="2:7" s="2" customFormat="1" ht="90.75" customHeight="1">
      <c r="B2" s="93" t="s">
        <v>33</v>
      </c>
      <c r="C2" s="94"/>
      <c r="D2" s="94"/>
      <c r="E2" s="94"/>
      <c r="F2" s="94"/>
      <c r="G2" s="94"/>
    </row>
    <row r="3" spans="2:7" s="2" customFormat="1" ht="24.75" customHeight="1">
      <c r="B3" s="138" t="s">
        <v>99</v>
      </c>
      <c r="C3" s="95"/>
      <c r="D3" s="95"/>
      <c r="E3" s="95"/>
      <c r="F3" s="95"/>
      <c r="G3" s="95"/>
    </row>
    <row r="4" spans="2:7" s="2" customFormat="1">
      <c r="B4" s="95" t="s">
        <v>64</v>
      </c>
      <c r="C4" s="95"/>
      <c r="D4" s="95"/>
      <c r="E4" s="95"/>
      <c r="F4" s="95"/>
      <c r="G4" s="95"/>
    </row>
    <row r="5" spans="2:7" s="2" customFormat="1">
      <c r="B5" s="96" t="s">
        <v>96</v>
      </c>
      <c r="C5" s="96"/>
      <c r="D5" s="96"/>
      <c r="E5" s="96"/>
      <c r="F5" s="96"/>
      <c r="G5" s="96"/>
    </row>
    <row r="6" spans="2:7" s="2" customFormat="1" ht="18" customHeight="1">
      <c r="B6" s="97" t="s">
        <v>0</v>
      </c>
      <c r="C6" s="98" t="s">
        <v>67</v>
      </c>
      <c r="D6" s="97" t="s">
        <v>34</v>
      </c>
      <c r="E6" s="99" t="s">
        <v>68</v>
      </c>
      <c r="F6" s="100" t="s">
        <v>69</v>
      </c>
      <c r="G6" s="99" t="s">
        <v>1</v>
      </c>
    </row>
    <row r="7" spans="2:7" s="2" customFormat="1" ht="18" customHeight="1">
      <c r="B7" s="97"/>
      <c r="C7" s="101"/>
      <c r="D7" s="97"/>
      <c r="E7" s="102"/>
      <c r="F7" s="103"/>
      <c r="G7" s="102"/>
    </row>
    <row r="8" spans="2:7" s="2" customFormat="1">
      <c r="B8" s="104">
        <v>1</v>
      </c>
      <c r="C8" s="105">
        <v>2</v>
      </c>
      <c r="D8" s="105">
        <v>3</v>
      </c>
      <c r="E8" s="105">
        <v>4</v>
      </c>
      <c r="F8" s="105">
        <v>5</v>
      </c>
      <c r="G8" s="105">
        <v>6</v>
      </c>
    </row>
    <row r="9" spans="2:7" s="2" customFormat="1" ht="38.25" customHeight="1">
      <c r="B9" s="106" t="s">
        <v>44</v>
      </c>
      <c r="C9" s="107">
        <v>565.51</v>
      </c>
      <c r="D9" s="108">
        <v>1.1049</v>
      </c>
      <c r="E9" s="109">
        <f>C9*D9</f>
        <v>624.83000000000004</v>
      </c>
      <c r="F9" s="108">
        <v>1.0130999999999999</v>
      </c>
      <c r="G9" s="109">
        <f>E9*F9</f>
        <v>633.02</v>
      </c>
    </row>
    <row r="10" spans="2:7" s="2" customFormat="1" ht="35.25" customHeight="1">
      <c r="B10" s="106" t="s">
        <v>5</v>
      </c>
      <c r="C10" s="107">
        <v>565.51</v>
      </c>
      <c r="D10" s="108">
        <v>1.1049</v>
      </c>
      <c r="E10" s="109">
        <f t="shared" ref="E10:E12" si="0">C10*D10</f>
        <v>624.83000000000004</v>
      </c>
      <c r="F10" s="108">
        <v>1.0130999999999999</v>
      </c>
      <c r="G10" s="109">
        <f t="shared" ref="G10:G12" si="1">E10*F10</f>
        <v>633.02</v>
      </c>
    </row>
    <row r="11" spans="2:7" s="2" customFormat="1" ht="32.25" customHeight="1">
      <c r="B11" s="106" t="s">
        <v>41</v>
      </c>
      <c r="C11" s="107">
        <v>113.1</v>
      </c>
      <c r="D11" s="108">
        <v>1.1049</v>
      </c>
      <c r="E11" s="109">
        <f t="shared" si="0"/>
        <v>124.96</v>
      </c>
      <c r="F11" s="108">
        <v>1.0130999999999999</v>
      </c>
      <c r="G11" s="109">
        <f t="shared" si="1"/>
        <v>126.6</v>
      </c>
    </row>
    <row r="12" spans="2:7" s="2" customFormat="1" ht="62.45" customHeight="1">
      <c r="B12" s="106" t="s">
        <v>6</v>
      </c>
      <c r="C12" s="107">
        <f>C10+C11</f>
        <v>678.61</v>
      </c>
      <c r="D12" s="108">
        <v>1.1049</v>
      </c>
      <c r="E12" s="109">
        <f t="shared" si="0"/>
        <v>749.8</v>
      </c>
      <c r="F12" s="108">
        <v>1.0130999999999999</v>
      </c>
      <c r="G12" s="110">
        <f t="shared" si="1"/>
        <v>759.62</v>
      </c>
    </row>
    <row r="13" spans="2:7" s="2" customFormat="1" ht="139.15" hidden="1" customHeight="1">
      <c r="B13" s="91" t="s">
        <v>95</v>
      </c>
      <c r="C13" s="91"/>
      <c r="D13" s="91"/>
      <c r="E13" s="91"/>
      <c r="F13" s="91"/>
      <c r="G13" s="109"/>
    </row>
    <row r="14" spans="2:7" s="2" customFormat="1">
      <c r="B14" s="111" t="s">
        <v>7</v>
      </c>
      <c r="C14" s="111"/>
      <c r="D14" s="111" t="s">
        <v>70</v>
      </c>
      <c r="E14" s="111"/>
      <c r="F14" s="112"/>
      <c r="G14" s="112"/>
    </row>
    <row r="15" spans="2:7" s="2" customFormat="1">
      <c r="B15" s="111" t="s">
        <v>8</v>
      </c>
      <c r="C15" s="111"/>
      <c r="D15" s="113" t="s">
        <v>71</v>
      </c>
      <c r="E15" s="112"/>
      <c r="F15" s="114"/>
      <c r="G15" s="112"/>
    </row>
    <row r="16" spans="2:7" s="2" customFormat="1">
      <c r="B16" s="111" t="s">
        <v>9</v>
      </c>
      <c r="C16" s="111"/>
      <c r="D16" s="113" t="s">
        <v>72</v>
      </c>
      <c r="E16" s="112"/>
      <c r="F16" s="112"/>
      <c r="G16" s="112"/>
    </row>
    <row r="17" spans="2:7" s="2" customFormat="1" ht="20.25" customHeight="1">
      <c r="B17" s="111" t="s">
        <v>10</v>
      </c>
      <c r="C17" s="111"/>
      <c r="D17" s="113" t="s">
        <v>97</v>
      </c>
      <c r="E17" s="112"/>
      <c r="F17" s="112"/>
      <c r="G17" s="112"/>
    </row>
    <row r="18" spans="2:7" s="2" customFormat="1" ht="17.25" customHeight="1">
      <c r="B18" s="111" t="s">
        <v>12</v>
      </c>
      <c r="C18" s="111"/>
      <c r="D18" s="115" t="s">
        <v>98</v>
      </c>
      <c r="E18" s="115"/>
      <c r="F18" s="112"/>
      <c r="G18" s="112"/>
    </row>
    <row r="19" spans="2:7" s="2" customFormat="1" ht="17.25" customHeight="1">
      <c r="B19" s="112"/>
      <c r="C19" s="112"/>
      <c r="D19" s="113"/>
      <c r="E19" s="113"/>
      <c r="F19" s="112"/>
      <c r="G19" s="112"/>
    </row>
    <row r="20" spans="2:7" s="2" customFormat="1" ht="17.25" customHeight="1">
      <c r="B20" s="116" t="s">
        <v>36</v>
      </c>
      <c r="C20" s="116"/>
      <c r="D20" s="116"/>
      <c r="E20" s="116"/>
      <c r="F20" s="116"/>
      <c r="G20" s="116"/>
    </row>
    <row r="21" spans="2:7">
      <c r="B21" s="117" t="s">
        <v>73</v>
      </c>
      <c r="C21" s="109">
        <v>100.71</v>
      </c>
      <c r="D21" s="118">
        <f t="shared" ref="D21:D40" si="2">C21/100</f>
        <v>1.0071000000000001</v>
      </c>
      <c r="E21" s="119"/>
      <c r="F21" s="119"/>
      <c r="G21" s="119"/>
    </row>
    <row r="22" spans="2:7">
      <c r="B22" s="117" t="s">
        <v>74</v>
      </c>
      <c r="C22" s="109">
        <v>100.51</v>
      </c>
      <c r="D22" s="118">
        <f t="shared" si="2"/>
        <v>1.0051000000000001</v>
      </c>
      <c r="E22" s="119"/>
      <c r="F22" s="119"/>
      <c r="G22" s="119"/>
    </row>
    <row r="23" spans="2:7">
      <c r="B23" s="117" t="s">
        <v>75</v>
      </c>
      <c r="C23" s="109">
        <v>100</v>
      </c>
      <c r="D23" s="118">
        <f t="shared" si="2"/>
        <v>1</v>
      </c>
      <c r="E23" s="119"/>
      <c r="F23" s="119"/>
      <c r="G23" s="119"/>
    </row>
    <row r="24" spans="2:7">
      <c r="B24" s="117" t="s">
        <v>76</v>
      </c>
      <c r="C24" s="109">
        <v>100.37</v>
      </c>
      <c r="D24" s="118">
        <f t="shared" si="2"/>
        <v>1.0037</v>
      </c>
      <c r="E24" s="119"/>
      <c r="F24" s="119"/>
      <c r="G24" s="119"/>
    </row>
    <row r="25" spans="2:7">
      <c r="B25" s="117" t="s">
        <v>77</v>
      </c>
      <c r="C25" s="109">
        <v>100.17</v>
      </c>
      <c r="D25" s="118">
        <f t="shared" si="2"/>
        <v>1.0017</v>
      </c>
      <c r="E25" s="119"/>
      <c r="F25" s="119"/>
      <c r="G25" s="119"/>
    </row>
    <row r="26" spans="2:7">
      <c r="B26" s="117" t="s">
        <v>78</v>
      </c>
      <c r="C26" s="109">
        <v>100.32</v>
      </c>
      <c r="D26" s="118">
        <f t="shared" si="2"/>
        <v>1.0032000000000001</v>
      </c>
      <c r="E26" s="119"/>
      <c r="F26" s="119"/>
      <c r="G26" s="119"/>
    </row>
    <row r="27" spans="2:7">
      <c r="B27" s="117" t="s">
        <v>79</v>
      </c>
      <c r="C27" s="109">
        <v>100.74</v>
      </c>
      <c r="D27" s="118">
        <f t="shared" si="2"/>
        <v>1.0074000000000001</v>
      </c>
      <c r="E27" s="119"/>
      <c r="F27" s="119"/>
      <c r="G27" s="119"/>
    </row>
    <row r="28" spans="2:7">
      <c r="B28" s="117" t="s">
        <v>80</v>
      </c>
      <c r="C28" s="109">
        <v>100.13</v>
      </c>
      <c r="D28" s="118">
        <f t="shared" si="2"/>
        <v>1.0013000000000001</v>
      </c>
      <c r="E28" s="119"/>
      <c r="F28" s="119"/>
      <c r="G28" s="119"/>
    </row>
    <row r="29" spans="2:7">
      <c r="B29" s="117" t="s">
        <v>81</v>
      </c>
      <c r="C29" s="109">
        <v>100.31</v>
      </c>
      <c r="D29" s="118">
        <f t="shared" si="2"/>
        <v>1.0031000000000001</v>
      </c>
      <c r="E29" s="119"/>
      <c r="F29" s="119"/>
      <c r="G29" s="119"/>
    </row>
    <row r="30" spans="2:7">
      <c r="B30" s="117" t="s">
        <v>82</v>
      </c>
      <c r="C30" s="109">
        <v>100.9</v>
      </c>
      <c r="D30" s="118">
        <f t="shared" si="2"/>
        <v>1.0089999999999999</v>
      </c>
      <c r="E30" s="119"/>
      <c r="F30" s="119"/>
      <c r="G30" s="119"/>
    </row>
    <row r="31" spans="2:7">
      <c r="B31" s="117" t="s">
        <v>83</v>
      </c>
      <c r="C31" s="109">
        <v>99.77</v>
      </c>
      <c r="D31" s="118">
        <f t="shared" si="2"/>
        <v>0.99770000000000003</v>
      </c>
      <c r="E31" s="119"/>
      <c r="F31" s="119"/>
      <c r="G31" s="119"/>
    </row>
    <row r="32" spans="2:7">
      <c r="B32" s="117" t="s">
        <v>84</v>
      </c>
      <c r="C32" s="109">
        <v>100.8</v>
      </c>
      <c r="D32" s="118">
        <f t="shared" si="2"/>
        <v>1.008</v>
      </c>
      <c r="E32" s="119"/>
      <c r="F32" s="119"/>
      <c r="G32" s="119"/>
    </row>
    <row r="33" spans="2:7">
      <c r="B33" s="117" t="s">
        <v>85</v>
      </c>
      <c r="C33" s="109">
        <v>100.13</v>
      </c>
      <c r="D33" s="118">
        <f t="shared" si="2"/>
        <v>1.0013000000000001</v>
      </c>
      <c r="E33" s="119"/>
      <c r="F33" s="119"/>
      <c r="G33" s="119"/>
    </row>
    <row r="34" spans="2:7">
      <c r="B34" s="117" t="s">
        <v>86</v>
      </c>
      <c r="C34" s="109">
        <v>101.12</v>
      </c>
      <c r="D34" s="118">
        <f t="shared" si="2"/>
        <v>1.0112000000000001</v>
      </c>
      <c r="E34" s="119"/>
      <c r="F34" s="119"/>
      <c r="G34" s="119"/>
    </row>
    <row r="35" spans="2:7">
      <c r="B35" s="117" t="s">
        <v>87</v>
      </c>
      <c r="C35" s="109">
        <v>101.03</v>
      </c>
      <c r="D35" s="118">
        <f t="shared" si="2"/>
        <v>1.0103</v>
      </c>
      <c r="E35" s="119"/>
      <c r="F35" s="119"/>
      <c r="G35" s="119"/>
    </row>
    <row r="36" spans="2:7">
      <c r="B36" s="117" t="s">
        <v>88</v>
      </c>
      <c r="C36" s="109">
        <v>100.73</v>
      </c>
      <c r="D36" s="118">
        <f t="shared" si="2"/>
        <v>1.0073000000000001</v>
      </c>
      <c r="E36" s="119"/>
      <c r="F36" s="119"/>
      <c r="G36" s="119"/>
    </row>
    <row r="37" spans="2:7">
      <c r="B37" s="117" t="s">
        <v>89</v>
      </c>
      <c r="C37" s="109">
        <v>100.48</v>
      </c>
      <c r="D37" s="118">
        <f t="shared" si="2"/>
        <v>1.0047999999999999</v>
      </c>
      <c r="E37" s="119"/>
      <c r="F37" s="119"/>
      <c r="G37" s="119"/>
    </row>
    <row r="38" spans="2:7">
      <c r="B38" s="117" t="s">
        <v>90</v>
      </c>
      <c r="C38" s="109">
        <v>100.57</v>
      </c>
      <c r="D38" s="118">
        <f t="shared" si="2"/>
        <v>1.0057</v>
      </c>
      <c r="E38" s="119"/>
      <c r="F38" s="119"/>
      <c r="G38" s="119"/>
    </row>
    <row r="39" spans="2:7">
      <c r="B39" s="117" t="s">
        <v>91</v>
      </c>
      <c r="C39" s="109">
        <v>99.97</v>
      </c>
      <c r="D39" s="118">
        <f t="shared" si="2"/>
        <v>0.99970000000000003</v>
      </c>
      <c r="E39" s="119"/>
      <c r="F39" s="119"/>
      <c r="G39" s="119"/>
    </row>
    <row r="40" spans="2:7">
      <c r="B40" s="117" t="s">
        <v>92</v>
      </c>
      <c r="C40" s="109">
        <v>100.61</v>
      </c>
      <c r="D40" s="118">
        <f t="shared" si="2"/>
        <v>1.0061</v>
      </c>
      <c r="E40" s="119"/>
      <c r="F40" s="119"/>
      <c r="G40" s="119"/>
    </row>
    <row r="41" spans="2:7">
      <c r="B41" s="117" t="s">
        <v>93</v>
      </c>
      <c r="C41" s="109">
        <v>100.16</v>
      </c>
      <c r="D41" s="118">
        <f>C41/100</f>
        <v>1.0016</v>
      </c>
      <c r="E41" s="119"/>
      <c r="F41" s="119"/>
      <c r="G41" s="119"/>
    </row>
    <row r="42" spans="2:7">
      <c r="B42" s="117" t="s">
        <v>65</v>
      </c>
      <c r="C42" s="109">
        <v>100.16</v>
      </c>
      <c r="D42" s="118">
        <f t="shared" ref="D42:D43" si="3">C42/100</f>
        <v>1.0016</v>
      </c>
      <c r="E42" s="119"/>
      <c r="F42" s="119"/>
      <c r="G42" s="119"/>
    </row>
    <row r="43" spans="2:7">
      <c r="B43" s="117" t="s">
        <v>100</v>
      </c>
      <c r="C43" s="109">
        <v>100.16</v>
      </c>
      <c r="D43" s="118">
        <f t="shared" si="3"/>
        <v>1.0016</v>
      </c>
      <c r="E43" s="119"/>
      <c r="F43" s="119"/>
      <c r="G43" s="119"/>
    </row>
    <row r="44" spans="2:7">
      <c r="B44" s="117" t="s">
        <v>97</v>
      </c>
      <c r="C44" s="109">
        <v>100.16</v>
      </c>
      <c r="D44" s="118">
        <f>C44/100</f>
        <v>1.0016</v>
      </c>
      <c r="E44" s="119"/>
      <c r="F44" s="119"/>
      <c r="G44" s="119"/>
    </row>
    <row r="45" spans="2:7">
      <c r="B45" s="135"/>
      <c r="C45" s="136"/>
      <c r="D45" s="137"/>
      <c r="E45" s="119"/>
      <c r="F45" s="119"/>
      <c r="G45" s="119"/>
    </row>
    <row r="46" spans="2:7">
      <c r="B46" s="120" t="s">
        <v>11</v>
      </c>
      <c r="C46" s="120"/>
      <c r="D46" s="121">
        <f>D21*D22*D23*D24*D25*D26*D27*D28*D29*D30*D31*D32*D33*D34*D35*D36*D37*D38*D39*D40*D41*D42*D43*D44</f>
        <v>1.1049</v>
      </c>
      <c r="E46" s="122"/>
      <c r="F46" s="122"/>
      <c r="G46" s="122"/>
    </row>
    <row r="47" spans="2:7">
      <c r="B47" s="123" t="s">
        <v>60</v>
      </c>
      <c r="C47" s="123"/>
      <c r="D47" s="123"/>
      <c r="E47" s="123"/>
      <c r="F47" s="123"/>
      <c r="G47" s="123"/>
    </row>
    <row r="48" spans="2:7">
      <c r="B48" s="124" t="s">
        <v>103</v>
      </c>
      <c r="C48" s="124"/>
      <c r="D48" s="124"/>
      <c r="E48" s="124"/>
      <c r="F48" s="124"/>
      <c r="G48" s="124"/>
    </row>
    <row r="49" spans="2:7">
      <c r="B49" s="124" t="s">
        <v>94</v>
      </c>
      <c r="C49" s="124"/>
      <c r="D49" s="124"/>
      <c r="E49" s="124"/>
      <c r="F49" s="124"/>
      <c r="G49" s="124"/>
    </row>
    <row r="50" spans="2:7" ht="30.75" customHeight="1">
      <c r="B50" s="125" t="s">
        <v>37</v>
      </c>
      <c r="C50" s="125"/>
      <c r="D50" s="125"/>
      <c r="E50" s="125"/>
      <c r="F50" s="125"/>
      <c r="G50" s="125"/>
    </row>
    <row r="51" spans="2:7" ht="23.25" customHeight="1">
      <c r="B51" s="125" t="s">
        <v>104</v>
      </c>
      <c r="C51" s="125"/>
      <c r="D51" s="125"/>
      <c r="E51" s="125"/>
      <c r="F51" s="125"/>
      <c r="G51" s="125"/>
    </row>
    <row r="52" spans="2:7" ht="17.25" customHeight="1">
      <c r="B52" s="126" t="s">
        <v>105</v>
      </c>
      <c r="C52" s="126"/>
      <c r="D52" s="126"/>
      <c r="E52" s="126"/>
      <c r="F52" s="126"/>
      <c r="G52" s="126"/>
    </row>
    <row r="53" spans="2:7" ht="17.25" customHeight="1">
      <c r="B53" s="127" t="s">
        <v>106</v>
      </c>
      <c r="C53" s="127"/>
      <c r="D53" s="127"/>
      <c r="E53" s="127"/>
      <c r="F53" s="127"/>
      <c r="G53" s="127"/>
    </row>
    <row r="54" spans="2:7">
      <c r="B54" s="126" t="s">
        <v>61</v>
      </c>
      <c r="C54" s="126"/>
      <c r="D54" s="126"/>
      <c r="E54" s="126"/>
      <c r="F54" s="128">
        <f>G12</f>
        <v>759.62</v>
      </c>
      <c r="G54" s="129" t="s">
        <v>66</v>
      </c>
    </row>
    <row r="55" spans="2:7" ht="23.25" customHeight="1">
      <c r="B55" s="131"/>
      <c r="C55" s="132"/>
      <c r="D55" s="130"/>
      <c r="E55" s="130"/>
      <c r="F55" s="130"/>
      <c r="G55" s="130"/>
    </row>
    <row r="56" spans="2:7">
      <c r="B56" s="131"/>
      <c r="C56" s="133"/>
      <c r="D56" s="119"/>
      <c r="E56" s="119"/>
      <c r="F56" s="119"/>
      <c r="G56" s="119"/>
    </row>
    <row r="57" spans="2:7" ht="22.5" customHeight="1">
      <c r="B57" s="134" t="s">
        <v>101</v>
      </c>
      <c r="C57" s="134"/>
      <c r="D57" s="119"/>
      <c r="E57" s="119"/>
      <c r="F57" s="131" t="s">
        <v>102</v>
      </c>
      <c r="G57" s="119"/>
    </row>
    <row r="58" spans="2:7" ht="18.75">
      <c r="B58" s="4"/>
      <c r="C58" s="8"/>
      <c r="D58" s="25"/>
      <c r="E58" s="25"/>
      <c r="F58" s="25"/>
      <c r="G58" s="25"/>
    </row>
    <row r="59" spans="2:7" ht="18.75">
      <c r="B59" s="89"/>
      <c r="C59" s="89"/>
      <c r="D59" s="5"/>
      <c r="E59" s="6"/>
      <c r="F59" s="25"/>
      <c r="G59" s="25"/>
    </row>
    <row r="60" spans="2:7" ht="18.75">
      <c r="B60" s="89"/>
      <c r="C60" s="89"/>
      <c r="D60" s="5"/>
      <c r="E60" s="6"/>
      <c r="F60" s="3"/>
      <c r="G60" s="10"/>
    </row>
    <row r="61" spans="2:7" ht="18.75">
      <c r="B61" s="89"/>
      <c r="C61" s="89"/>
      <c r="D61" s="5"/>
      <c r="E61" s="6"/>
      <c r="F61" s="3"/>
      <c r="G61" s="3"/>
    </row>
    <row r="62" spans="2:7" ht="18.75">
      <c r="B62" s="90"/>
      <c r="C62" s="90"/>
      <c r="D62" s="90"/>
      <c r="E62" s="90"/>
      <c r="F62" s="90"/>
      <c r="G62" s="3"/>
    </row>
    <row r="63" spans="2:7" ht="18.75">
      <c r="B63" s="67"/>
      <c r="C63" s="67"/>
      <c r="D63" s="67"/>
      <c r="E63" s="14"/>
      <c r="F63" s="3"/>
      <c r="G63" s="12"/>
    </row>
    <row r="64" spans="2:7" ht="39.75" customHeight="1">
      <c r="B64" s="90"/>
      <c r="C64" s="90"/>
      <c r="D64" s="11"/>
      <c r="E64" s="3"/>
      <c r="F64" s="22"/>
      <c r="G64" s="22"/>
    </row>
    <row r="65" spans="2:7" ht="42" customHeight="1">
      <c r="B65" s="90"/>
      <c r="C65" s="90"/>
      <c r="D65" s="90"/>
      <c r="E65" s="23"/>
      <c r="F65" s="22"/>
      <c r="G65" s="22"/>
    </row>
    <row r="66" spans="2:7" ht="20.25">
      <c r="B66" s="90"/>
      <c r="C66" s="90"/>
      <c r="D66" s="90"/>
      <c r="E66" s="24"/>
      <c r="F66" s="22"/>
      <c r="G66" s="22"/>
    </row>
    <row r="67" spans="2:7" s="22" customFormat="1" ht="22.5" customHeight="1">
      <c r="B67" s="67"/>
      <c r="C67" s="67"/>
      <c r="D67" s="67"/>
      <c r="E67" s="67"/>
      <c r="F67" s="67"/>
      <c r="G67" s="67"/>
    </row>
    <row r="68" spans="2:7" s="22" customFormat="1" ht="33" customHeight="1">
      <c r="B68" s="67"/>
      <c r="C68" s="67"/>
      <c r="D68" s="67"/>
      <c r="E68" s="67"/>
      <c r="F68" s="67"/>
      <c r="G68" s="3"/>
    </row>
    <row r="69" spans="2:7" s="22" customFormat="1" ht="37.5" customHeight="1">
      <c r="B69" s="3"/>
      <c r="C69" s="3"/>
      <c r="D69" s="3"/>
      <c r="E69" s="3"/>
      <c r="F69" s="13"/>
      <c r="G69" s="3"/>
    </row>
    <row r="70" spans="2:7" ht="18.75">
      <c r="B70" s="3"/>
      <c r="C70" s="3"/>
      <c r="D70" s="3"/>
      <c r="E70" s="3"/>
      <c r="F70" s="3"/>
      <c r="G70" s="3"/>
    </row>
    <row r="71" spans="2:7" ht="18.75">
      <c r="B71" s="3"/>
      <c r="C71" s="3"/>
      <c r="D71" s="3"/>
      <c r="E71" s="9"/>
      <c r="F71" s="3"/>
      <c r="G71" s="3"/>
    </row>
    <row r="72" spans="2:7" ht="18.75">
      <c r="B72" s="3"/>
      <c r="C72" s="3"/>
      <c r="D72" s="3"/>
      <c r="E72" s="3"/>
      <c r="F72" s="9"/>
      <c r="G72" s="3"/>
    </row>
    <row r="73" spans="2:7" ht="18.75">
      <c r="B73" s="87"/>
      <c r="C73" s="87"/>
      <c r="D73" s="87"/>
      <c r="E73" s="3"/>
      <c r="F73" s="3"/>
      <c r="G73" s="3"/>
    </row>
    <row r="74" spans="2:7" ht="18.75">
      <c r="B74" s="3"/>
      <c r="C74" s="3"/>
      <c r="D74" s="3"/>
      <c r="E74" s="3"/>
      <c r="F74" s="3"/>
      <c r="G74" s="3"/>
    </row>
    <row r="75" spans="2:7">
      <c r="B75" s="7"/>
      <c r="C75" s="7"/>
    </row>
    <row r="76" spans="2:7">
      <c r="B76" s="88"/>
      <c r="C76" s="88"/>
    </row>
  </sheetData>
  <mergeCells count="39">
    <mergeCell ref="B2:G2"/>
    <mergeCell ref="B3:G3"/>
    <mergeCell ref="B6:B7"/>
    <mergeCell ref="C6:C7"/>
    <mergeCell ref="D6:D7"/>
    <mergeCell ref="E6:E7"/>
    <mergeCell ref="F6:F7"/>
    <mergeCell ref="G6:G7"/>
    <mergeCell ref="B4:G4"/>
    <mergeCell ref="B5:G5"/>
    <mergeCell ref="D1:G1"/>
    <mergeCell ref="B13:F13"/>
    <mergeCell ref="B66:D66"/>
    <mergeCell ref="B51:G51"/>
    <mergeCell ref="B52:G52"/>
    <mergeCell ref="B53:G53"/>
    <mergeCell ref="B54:E54"/>
    <mergeCell ref="B50:G50"/>
    <mergeCell ref="B14:C14"/>
    <mergeCell ref="D14:E14"/>
    <mergeCell ref="B15:C15"/>
    <mergeCell ref="B46:C46"/>
    <mergeCell ref="B47:G47"/>
    <mergeCell ref="B17:C17"/>
    <mergeCell ref="B18:C18"/>
    <mergeCell ref="D18:E18"/>
    <mergeCell ref="B48:G48"/>
    <mergeCell ref="B49:G49"/>
    <mergeCell ref="B16:C16"/>
    <mergeCell ref="B73:D73"/>
    <mergeCell ref="B76:C76"/>
    <mergeCell ref="B59:C59"/>
    <mergeCell ref="B60:C60"/>
    <mergeCell ref="B61:C61"/>
    <mergeCell ref="B62:F62"/>
    <mergeCell ref="B64:C64"/>
    <mergeCell ref="B65:D65"/>
    <mergeCell ref="B20:G20"/>
    <mergeCell ref="B57:C57"/>
  </mergeCell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Прил.6</vt:lpstr>
      <vt:lpstr>Прил.5</vt:lpstr>
      <vt:lpstr>Прил.4 НМЦК</vt:lpstr>
      <vt:lpstr>Прил.5!Область_печати</vt:lpstr>
      <vt:lpstr>Прил.6!Область_печати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sav2</cp:lastModifiedBy>
  <cp:lastPrinted>2024-04-08T04:05:25Z</cp:lastPrinted>
  <dcterms:created xsi:type="dcterms:W3CDTF">2022-03-30T07:24:21Z</dcterms:created>
  <dcterms:modified xsi:type="dcterms:W3CDTF">2024-04-08T04:06:28Z</dcterms:modified>
</cp:coreProperties>
</file>