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Администратор\Desktop\Dizel\1. 2025\3. Поставка Тех.жидкостей\"/>
    </mc:Choice>
  </mc:AlternateContent>
  <bookViews>
    <workbookView xWindow="0" yWindow="0" windowWidth="20490" windowHeight="7755"/>
  </bookViews>
  <sheets>
    <sheet name="Лист1" sheetId="1" r:id="rId1"/>
  </sheets>
  <definedNames>
    <definedName name="_Hlk535283109" localSheetId="0">Лист1!#REF!</definedName>
    <definedName name="_Hlk535284242" localSheetId="0">Лист1!#REF!</definedName>
    <definedName name="OLE_LINK11" localSheetId="0">Лист1!#REF!</definedName>
    <definedName name="_xlnm.Print_Area" localSheetId="0">Лист1!$A$1:$J$24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9" i="1"/>
  <c r="H11" i="1"/>
  <c r="H12" i="1"/>
  <c r="H10" i="1"/>
  <c r="H9" i="1"/>
  <c r="I13" i="1" l="1"/>
  <c r="E16" i="1" s="1"/>
</calcChain>
</file>

<file path=xl/sharedStrings.xml><?xml version="1.0" encoding="utf-8"?>
<sst xmlns="http://schemas.openxmlformats.org/spreadsheetml/2006/main" count="31" uniqueCount="25">
  <si>
    <t xml:space="preserve">№ п/п </t>
  </si>
  <si>
    <t>Коммерческие предложения (руб./ед.изм.)</t>
  </si>
  <si>
    <t>ИТОГО</t>
  </si>
  <si>
    <t>х</t>
  </si>
  <si>
    <t>Средняя НМЦ единицы продукции, (руб. с НДС)</t>
  </si>
  <si>
    <t>Приложение № 1  в Технической части – Структура НМЦ</t>
  </si>
  <si>
    <t>Кол-во, шт</t>
  </si>
  <si>
    <t>Общая НМЦ закупки (руб.с НДС 20%)</t>
  </si>
  <si>
    <t xml:space="preserve">Н(М)Ц закупки  с учетом округления  (руб. с НДС 20%) – </t>
  </si>
  <si>
    <t xml:space="preserve">Обоснование начальной (максимальной) цены закупки методом сопоставимых рыночных цен для приобретения и поставки  </t>
  </si>
  <si>
    <t>(должность)</t>
  </si>
  <si>
    <t>(подпись/расшифровка подписи)</t>
  </si>
  <si>
    <t>/Ондар К.О.</t>
  </si>
  <si>
    <t>Наименование Товара,</t>
  </si>
  <si>
    <t>Ед. изм.</t>
  </si>
  <si>
    <t>шт.</t>
  </si>
  <si>
    <t>КП № 2,  от 05.12.2024 г №527</t>
  </si>
  <si>
    <t>КП№3, №246 от 11.03.2024 г</t>
  </si>
  <si>
    <t>Дата подготовки обоснования НМЦЗ: 07.12.24г.</t>
  </si>
  <si>
    <t>Антифриз 12+ (розовый/красный) 220 кг</t>
  </si>
  <si>
    <t xml:space="preserve">Масло гидравлическое ВМГЗ -45 (не менее 170 кг/200л или 205л) </t>
  </si>
  <si>
    <t>Масло трансмиссионное 75w90 (не менее 180 кг/не менее 205л)</t>
  </si>
  <si>
    <t xml:space="preserve"> КП - №1 от 06.12.2024 г № б/н</t>
  </si>
  <si>
    <t xml:space="preserve">Метод сопоставимых рыночных цен (анализ рынка): для определения НМЦ закупки применялся метод сопоставимых рыночных цен. Использовалась общедоступная информация о рыночных ценах технических масел и технических жидкостей по запросу коммерческих предложений у  поставщиков </t>
  </si>
  <si>
    <t>Жидкость тормозная DOT4 (тара не менее 0,9 кг)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</si>
</sst>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justify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/>
    <xf numFmtId="2" fontId="9" fillId="0" borderId="0" xfId="0" applyNumberFormat="1" applyFont="1"/>
    <xf numFmtId="0" fontId="9" fillId="0" borderId="0" xfId="0" applyFont="1" applyBorder="1" applyAlignment="1">
      <alignment wrapText="1"/>
    </xf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43" fontId="10" fillId="0" borderId="5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 wrapText="1"/>
    </xf>
    <xf numFmtId="43" fontId="6" fillId="0" borderId="5" xfId="1" applyFont="1" applyBorder="1" applyAlignment="1">
      <alignment horizontal="center" vertical="center"/>
    </xf>
    <xf numFmtId="0" fontId="10" fillId="0" borderId="8" xfId="0" applyFont="1" applyBorder="1" applyAlignment="1">
      <alignment vertical="center" wrapText="1"/>
    </xf>
    <xf numFmtId="0" fontId="10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/>
    </xf>
    <xf numFmtId="0" fontId="9" fillId="0" borderId="1" xfId="0" applyFont="1" applyBorder="1" applyAlignment="1">
      <alignment horizont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43" fontId="5" fillId="0" borderId="0" xfId="0" applyNumberFormat="1" applyFont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3"/>
  <sheetViews>
    <sheetView tabSelected="1" view="pageBreakPreview" topLeftCell="A4" zoomScale="70" zoomScaleNormal="70" zoomScaleSheetLayoutView="70" workbookViewId="0">
      <selection activeCell="M8" sqref="M8"/>
    </sheetView>
  </sheetViews>
  <sheetFormatPr defaultRowHeight="15" x14ac:dyDescent="0.25"/>
  <cols>
    <col min="2" max="2" width="40.42578125" customWidth="1"/>
    <col min="3" max="3" width="9.5703125" customWidth="1"/>
    <col min="5" max="5" width="26.7109375" customWidth="1"/>
    <col min="6" max="6" width="26.42578125" customWidth="1"/>
    <col min="7" max="7" width="25.5703125" customWidth="1"/>
    <col min="8" max="8" width="19.140625" customWidth="1"/>
    <col min="9" max="9" width="28.28515625" style="19" customWidth="1"/>
  </cols>
  <sheetData>
    <row r="1" spans="1:10" ht="15.75" x14ac:dyDescent="0.25">
      <c r="A1" s="35" t="s">
        <v>5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ht="27.75" customHeight="1" x14ac:dyDescent="0.25">
      <c r="A2" s="43" t="s">
        <v>9</v>
      </c>
      <c r="B2" s="43"/>
      <c r="C2" s="43"/>
      <c r="D2" s="43"/>
      <c r="E2" s="43"/>
      <c r="F2" s="43"/>
      <c r="G2" s="43"/>
      <c r="H2" s="43"/>
    </row>
    <row r="3" spans="1:10" ht="15.75" customHeight="1" x14ac:dyDescent="0.25">
      <c r="A3" s="29" t="s">
        <v>23</v>
      </c>
      <c r="B3" s="29"/>
      <c r="C3" s="29"/>
      <c r="D3" s="29"/>
      <c r="E3" s="29"/>
      <c r="F3" s="29"/>
      <c r="G3" s="29"/>
      <c r="H3" s="29"/>
    </row>
    <row r="4" spans="1:10" ht="19.5" customHeight="1" x14ac:dyDescent="0.25">
      <c r="A4" s="29"/>
      <c r="B4" s="29"/>
      <c r="C4" s="29"/>
      <c r="D4" s="29"/>
      <c r="E4" s="29"/>
      <c r="F4" s="29"/>
      <c r="G4" s="29"/>
      <c r="H4" s="29"/>
    </row>
    <row r="5" spans="1:10" ht="16.5" x14ac:dyDescent="0.25">
      <c r="A5" s="1"/>
    </row>
    <row r="6" spans="1:10" ht="15.75" customHeight="1" x14ac:dyDescent="0.25">
      <c r="A6" s="28" t="s">
        <v>0</v>
      </c>
      <c r="B6" s="28" t="s">
        <v>13</v>
      </c>
      <c r="C6" s="28" t="s">
        <v>14</v>
      </c>
      <c r="D6" s="28" t="s">
        <v>6</v>
      </c>
      <c r="E6" s="28" t="s">
        <v>1</v>
      </c>
      <c r="F6" s="28"/>
      <c r="G6" s="28"/>
      <c r="H6" s="28" t="s">
        <v>4</v>
      </c>
      <c r="I6" s="28" t="s">
        <v>7</v>
      </c>
    </row>
    <row r="7" spans="1:10" ht="8.25" customHeight="1" x14ac:dyDescent="0.25">
      <c r="A7" s="28"/>
      <c r="B7" s="28"/>
      <c r="C7" s="28"/>
      <c r="D7" s="28"/>
      <c r="E7" s="28"/>
      <c r="F7" s="28"/>
      <c r="G7" s="28"/>
      <c r="H7" s="28"/>
      <c r="I7" s="28"/>
    </row>
    <row r="8" spans="1:10" ht="32.25" customHeight="1" x14ac:dyDescent="0.25">
      <c r="A8" s="28"/>
      <c r="B8" s="28"/>
      <c r="C8" s="28"/>
      <c r="D8" s="28"/>
      <c r="E8" s="15" t="s">
        <v>22</v>
      </c>
      <c r="F8" s="15" t="s">
        <v>16</v>
      </c>
      <c r="G8" s="15" t="s">
        <v>17</v>
      </c>
      <c r="H8" s="28"/>
      <c r="I8" s="28"/>
    </row>
    <row r="9" spans="1:10" ht="33" customHeight="1" x14ac:dyDescent="0.25">
      <c r="A9" s="15">
        <v>1</v>
      </c>
      <c r="B9" s="16" t="s">
        <v>19</v>
      </c>
      <c r="C9" s="15" t="s">
        <v>15</v>
      </c>
      <c r="D9" s="15">
        <v>16</v>
      </c>
      <c r="E9" s="24">
        <v>37685</v>
      </c>
      <c r="F9" s="24">
        <v>41800</v>
      </c>
      <c r="G9" s="24">
        <v>42486</v>
      </c>
      <c r="H9" s="24">
        <f>(E9+F9+G9)/3</f>
        <v>40657</v>
      </c>
      <c r="I9" s="24">
        <f>H9*D9</f>
        <v>650512</v>
      </c>
    </row>
    <row r="10" spans="1:10" ht="33.75" customHeight="1" x14ac:dyDescent="0.25">
      <c r="A10" s="17">
        <v>2</v>
      </c>
      <c r="B10" s="16" t="s">
        <v>20</v>
      </c>
      <c r="C10" s="18" t="s">
        <v>15</v>
      </c>
      <c r="D10" s="15">
        <v>3</v>
      </c>
      <c r="E10" s="24">
        <v>29316</v>
      </c>
      <c r="F10" s="24">
        <v>26026.63</v>
      </c>
      <c r="G10" s="24">
        <v>26433</v>
      </c>
      <c r="H10" s="24">
        <f>(E10+F10+G10)/3</f>
        <v>27258.543333333335</v>
      </c>
      <c r="I10" s="24">
        <f t="shared" ref="I10:I12" si="0">H10*D10</f>
        <v>81775.63</v>
      </c>
    </row>
    <row r="11" spans="1:10" ht="33.75" customHeight="1" x14ac:dyDescent="0.25">
      <c r="A11" s="17">
        <v>3</v>
      </c>
      <c r="B11" s="27" t="s">
        <v>21</v>
      </c>
      <c r="C11" s="18" t="s">
        <v>15</v>
      </c>
      <c r="D11" s="23">
        <v>1</v>
      </c>
      <c r="E11" s="24">
        <v>36789</v>
      </c>
      <c r="F11" s="24">
        <v>30021.63</v>
      </c>
      <c r="G11" s="24">
        <v>35784</v>
      </c>
      <c r="H11" s="24">
        <f>(E11+F11+G11)/3</f>
        <v>34198.21</v>
      </c>
      <c r="I11" s="24">
        <f t="shared" si="0"/>
        <v>34198.21</v>
      </c>
    </row>
    <row r="12" spans="1:10" ht="33.75" customHeight="1" x14ac:dyDescent="0.25">
      <c r="A12" s="17">
        <v>4</v>
      </c>
      <c r="B12" s="27" t="s">
        <v>24</v>
      </c>
      <c r="C12" s="18" t="s">
        <v>15</v>
      </c>
      <c r="D12" s="23">
        <v>12</v>
      </c>
      <c r="E12" s="24">
        <v>404</v>
      </c>
      <c r="F12" s="24">
        <v>362.81</v>
      </c>
      <c r="G12" s="24">
        <v>371.15</v>
      </c>
      <c r="H12" s="24">
        <f>(E12+F12+G12)/3</f>
        <v>379.32</v>
      </c>
      <c r="I12" s="24">
        <f t="shared" si="0"/>
        <v>4551.84</v>
      </c>
    </row>
    <row r="13" spans="1:10" s="4" customFormat="1" ht="30" customHeight="1" x14ac:dyDescent="0.25">
      <c r="A13" s="42" t="s">
        <v>2</v>
      </c>
      <c r="B13" s="42"/>
      <c r="C13" s="13"/>
      <c r="D13" s="13"/>
      <c r="E13" s="25" t="s">
        <v>3</v>
      </c>
      <c r="F13" s="25" t="s">
        <v>3</v>
      </c>
      <c r="G13" s="25" t="s">
        <v>3</v>
      </c>
      <c r="H13" s="25" t="s">
        <v>3</v>
      </c>
      <c r="I13" s="26">
        <f>SUM(I9:I12)</f>
        <v>771037.67999999993</v>
      </c>
    </row>
    <row r="14" spans="1:10" x14ac:dyDescent="0.25">
      <c r="A14" s="2"/>
      <c r="B14" s="2"/>
      <c r="C14" s="2"/>
      <c r="I14" s="20"/>
    </row>
    <row r="15" spans="1:10" x14ac:dyDescent="0.25">
      <c r="A15" s="3"/>
    </row>
    <row r="16" spans="1:10" ht="24.75" customHeight="1" x14ac:dyDescent="0.25">
      <c r="A16" s="40" t="s">
        <v>8</v>
      </c>
      <c r="B16" s="40"/>
      <c r="C16" s="40"/>
      <c r="D16" s="40"/>
      <c r="E16" s="41">
        <f>I13</f>
        <v>771037.67999999993</v>
      </c>
      <c r="F16" s="41"/>
      <c r="G16" s="5"/>
      <c r="H16" s="5"/>
    </row>
    <row r="18" spans="1:31" ht="15" customHeight="1" x14ac:dyDescent="0.25">
      <c r="A18" s="34" t="s">
        <v>18</v>
      </c>
      <c r="B18" s="34"/>
      <c r="C18" s="34"/>
      <c r="D18" s="12"/>
      <c r="E18" s="12"/>
      <c r="F18" s="12"/>
      <c r="G18" s="12"/>
      <c r="H18" s="12"/>
      <c r="I18" s="14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</row>
    <row r="19" spans="1:31" ht="15.75" thickBot="1" x14ac:dyDescent="0.3">
      <c r="A19" s="6"/>
      <c r="B19" s="6"/>
      <c r="C19" s="6"/>
      <c r="D19" s="6"/>
      <c r="E19" s="6"/>
      <c r="F19" s="6"/>
      <c r="G19" s="6"/>
      <c r="H19" s="7"/>
      <c r="I19" s="21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6"/>
    </row>
    <row r="20" spans="1:31" x14ac:dyDescent="0.25">
      <c r="A20" s="36"/>
      <c r="B20" s="37"/>
      <c r="C20" s="37"/>
      <c r="D20" s="37"/>
      <c r="E20" s="37"/>
      <c r="F20" s="8"/>
      <c r="G20" s="6"/>
      <c r="H20" s="6"/>
      <c r="I20" s="22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</row>
    <row r="21" spans="1:31" ht="15.75" thickBot="1" x14ac:dyDescent="0.3">
      <c r="A21" s="38" t="s">
        <v>10</v>
      </c>
      <c r="B21" s="39"/>
      <c r="C21" s="39"/>
      <c r="D21" s="39"/>
      <c r="E21" s="39"/>
      <c r="F21" s="9"/>
      <c r="G21" s="6"/>
      <c r="H21" s="6"/>
      <c r="I21" s="22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</row>
    <row r="22" spans="1:31" x14ac:dyDescent="0.25">
      <c r="A22" s="30" t="s">
        <v>12</v>
      </c>
      <c r="B22" s="31"/>
      <c r="C22" s="31"/>
      <c r="D22" s="31"/>
      <c r="E22" s="31"/>
      <c r="F22" s="10"/>
      <c r="G22" s="6"/>
      <c r="H22" s="6"/>
      <c r="I22" s="22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</row>
    <row r="23" spans="1:31" ht="15.75" thickBot="1" x14ac:dyDescent="0.3">
      <c r="A23" s="32" t="s">
        <v>11</v>
      </c>
      <c r="B23" s="33"/>
      <c r="C23" s="33"/>
      <c r="D23" s="33"/>
      <c r="E23" s="33"/>
      <c r="F23" s="10"/>
      <c r="G23" s="11"/>
      <c r="H23" s="12"/>
      <c r="I23" s="14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6"/>
      <c r="AC23" s="6"/>
      <c r="AD23" s="6"/>
      <c r="AE23" s="6"/>
    </row>
  </sheetData>
  <mergeCells count="18">
    <mergeCell ref="A1:J1"/>
    <mergeCell ref="A20:E20"/>
    <mergeCell ref="A21:E21"/>
    <mergeCell ref="A16:D16"/>
    <mergeCell ref="E16:F16"/>
    <mergeCell ref="A13:B13"/>
    <mergeCell ref="A6:A8"/>
    <mergeCell ref="B6:B8"/>
    <mergeCell ref="A2:H2"/>
    <mergeCell ref="I6:I8"/>
    <mergeCell ref="D6:D8"/>
    <mergeCell ref="H6:H8"/>
    <mergeCell ref="E6:G7"/>
    <mergeCell ref="A3:H4"/>
    <mergeCell ref="A22:E22"/>
    <mergeCell ref="A23:E23"/>
    <mergeCell ref="C6:C8"/>
    <mergeCell ref="A18:C18"/>
  </mergeCells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2022-10-17T03:53:45Z</dcterms:created>
  <dcterms:modified xsi:type="dcterms:W3CDTF">2024-12-07T14:29:56Z</dcterms:modified>
</cp:coreProperties>
</file>