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1860" windowWidth="28800" windowHeight="15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1" l="1"/>
  <c r="AD13" i="1"/>
  <c r="AD12" i="1"/>
  <c r="AD15" i="1" s="1"/>
</calcChain>
</file>

<file path=xl/sharedStrings.xml><?xml version="1.0" encoding="utf-8"?>
<sst xmlns="http://schemas.openxmlformats.org/spreadsheetml/2006/main" count="133" uniqueCount="77">
  <si>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</si>
  <si>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</si>
  <si>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</si>
  <si>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</si>
  <si>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</si>
  <si>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</si>
  <si>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</si>
  <si>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</si>
  <si>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</si>
  <si>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</si>
  <si>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</si>
  <si>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</si>
  <si>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</si>
  <si>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</si>
  <si>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</si>
  <si>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</si>
  <si>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</si>
  <si>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</si>
  <si>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</si>
  <si>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</si>
  <si>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</si>
  <si>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</si>
  <si>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</si>
  <si>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</si>
  <si>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</si>
  <si>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</si>
  <si>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</si>
  <si>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</si>
  <si>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</si>
  <si>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</si>
  <si>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</si>
  <si>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</si>
  <si>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</si>
  <si>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</si>
  <si>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</si>
  <si>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</si>
  <si>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</si>
  <si>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</si>
  <si>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</si>
  <si>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</si>
  <si>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</si>
  <si>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</si>
  <si>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</si>
  <si>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</si>
  <si>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</si>
  <si>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</si>
  <si>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</si>
  <si>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</si>
  <si>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</si>
  <si>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</si>
  <si>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</si>
  <si>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Бензин автомобильный АИ-92</t>
  </si>
  <si>
    <t>л (дм³)</t>
  </si>
  <si>
    <t xml:space="preserve">59,26 </t>
  </si>
  <si>
    <t>60,00 
Контракт в ЕИС №1246612452722000236</t>
  </si>
  <si>
    <t>59,10 
Контракт в ЕИС №2782543146622000044</t>
  </si>
  <si>
    <t>2</t>
  </si>
  <si>
    <t>Бензин автомобильный АИ-95</t>
  </si>
  <si>
    <t xml:space="preserve">64,93 </t>
  </si>
  <si>
    <t>65,00 
Контракт в ЕИС №2772100892222000038</t>
  </si>
  <si>
    <t>65,01 
Контракт в ЕИС №3330505377123000020</t>
  </si>
  <si>
    <t>3</t>
  </si>
  <si>
    <t>Дизельное топливо</t>
  </si>
  <si>
    <t xml:space="preserve">77,14 </t>
  </si>
  <si>
    <t>77,48 
Контракт в ЕИС №1753605735424000020</t>
  </si>
  <si>
    <t>77,89 
Контракт в ЕИС №2261500194024000048</t>
  </si>
  <si>
    <t>Поставщик 1</t>
  </si>
  <si>
    <t>Поставщик 2</t>
  </si>
  <si>
    <t>Поставщик 3</t>
  </si>
  <si>
    <t>ГСМ Верхнетуринский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</si>
  <si>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</si>
  <si>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</si>
  <si>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Средняя цена (руб.)</t>
  </si>
  <si>
    <t xml:space="preserve">/ </t>
  </si>
  <si>
    <t xml:space="preserve">Обоснование начальной (максимальной) цены договора     </t>
  </si>
  <si>
    <t>Дата подготовки обоснования НМЦК:10.01.2025</t>
  </si>
  <si>
    <t>На основании проведенного анализа рынка и расчетов, НМЦК составляет: 382 899,00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</si>
</sst>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#########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5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zakupki.gov.ru/epz/contract/contractCard/common-info.html?reestrNumber=27721008922220000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epz/contract/contractCard/common-info.html?reestrNumber=2782543146622000044" TargetMode="External"/><Relationship Id="rId1" Type="http://schemas.openxmlformats.org/officeDocument/2006/relationships/hyperlink" Target="http://zakupki.gov.ru/epz/contract/contractCard/common-info.html?reestrNumber=1246612452722000236" TargetMode="External"/><Relationship Id="rId6" Type="http://schemas.openxmlformats.org/officeDocument/2006/relationships/hyperlink" Target="http://zakupki.gov.ru/epz/contract/contractCard/common-info.html?reestrNumber=2261500194024000048" TargetMode="External"/><Relationship Id="rId5" Type="http://schemas.openxmlformats.org/officeDocument/2006/relationships/hyperlink" Target="http://zakupki.gov.ru/epz/contract/contractCard/common-info.html?reestrNumber=1753605735424000020" TargetMode="External"/><Relationship Id="rId4" Type="http://schemas.openxmlformats.org/officeDocument/2006/relationships/hyperlink" Target="http://zakupki.gov.ru/epz/contract/contractCard/common-info.html?reestrNumber=333050537712300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view="pageBreakPreview" topLeftCell="A7" zoomScaleNormal="100" zoomScaleSheetLayoutView="100" workbookViewId="0">
      <selection activeCell="A16" sqref="A16:AD16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2" customWidth="1"/>
    <col min="10" max="26" width="22" style="12" hidden="1" customWidth="1"/>
    <col min="27" max="27" width="20.5703125" style="12" customWidth="1"/>
    <col min="28" max="28" width="23" style="12" customWidth="1"/>
    <col min="29" max="29" width="15.140625" style="12" customWidth="1"/>
    <col min="30" max="30" width="27.7109375" style="3" customWidth="1"/>
    <col min="31" max="31" width="18.42578125" style="3" customWidth="1"/>
    <col min="32" max="1025" width="9.140625" style="3" customWidth="1"/>
    <col min="1026" max="16384" width="9" style="3"/>
  </cols>
  <sheetData>
    <row r="1" spans="1:32" ht="1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15" customHeight="1" x14ac:dyDescent="0.25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36" customHeight="1" x14ac:dyDescent="0.3">
      <c r="A3" s="34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2" ht="15" customHeight="1" x14ac:dyDescent="0.25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x14ac:dyDescent="0.25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</row>
    <row r="6" spans="1:32" ht="24.75" customHeight="1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2" ht="42" customHeight="1" x14ac:dyDescent="0.25">
      <c r="A7" s="35" t="s">
        <v>70</v>
      </c>
      <c r="B7" s="35"/>
      <c r="C7" s="36" t="s">
        <v>71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2" ht="43.5" customHeight="1" x14ac:dyDescent="0.25">
      <c r="A8" s="30" t="s">
        <v>69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</row>
    <row r="9" spans="1:32" ht="125.25" customHeight="1" x14ac:dyDescent="0.25">
      <c r="A9" s="37" t="s">
        <v>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2" ht="30" customHeight="1" x14ac:dyDescent="0.25">
      <c r="A10" s="35" t="s">
        <v>3</v>
      </c>
      <c r="B10" s="35" t="s">
        <v>4</v>
      </c>
      <c r="C10" s="35"/>
      <c r="D10" s="38" t="s">
        <v>5</v>
      </c>
      <c r="E10" s="35" t="s">
        <v>6</v>
      </c>
      <c r="F10" s="38" t="s">
        <v>7</v>
      </c>
      <c r="G10" s="6" t="s">
        <v>66</v>
      </c>
      <c r="H10" s="6" t="s">
        <v>67</v>
      </c>
      <c r="I10" s="6" t="s">
        <v>68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17</v>
      </c>
      <c r="T10" s="6" t="s">
        <v>18</v>
      </c>
      <c r="U10" s="6" t="s">
        <v>19</v>
      </c>
      <c r="V10" s="6" t="s">
        <v>20</v>
      </c>
      <c r="W10" s="6" t="s">
        <v>21</v>
      </c>
      <c r="X10" s="6" t="s">
        <v>22</v>
      </c>
      <c r="Y10" s="6" t="s">
        <v>23</v>
      </c>
      <c r="Z10" s="6" t="s">
        <v>24</v>
      </c>
      <c r="AA10" s="7" t="s">
        <v>25</v>
      </c>
      <c r="AB10" s="7" t="s">
        <v>26</v>
      </c>
      <c r="AC10" s="38" t="s">
        <v>72</v>
      </c>
      <c r="AD10" s="8" t="s">
        <v>27</v>
      </c>
    </row>
    <row r="11" spans="1:32" ht="45" customHeight="1" x14ac:dyDescent="0.25">
      <c r="A11" s="35"/>
      <c r="B11" s="35"/>
      <c r="C11" s="35"/>
      <c r="D11" s="38"/>
      <c r="E11" s="35"/>
      <c r="F11" s="38"/>
      <c r="G11" s="6" t="s">
        <v>28</v>
      </c>
      <c r="H11" s="6" t="s">
        <v>28</v>
      </c>
      <c r="I11" s="6" t="s">
        <v>28</v>
      </c>
      <c r="J11" s="6" t="s">
        <v>28</v>
      </c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6" t="s">
        <v>28</v>
      </c>
      <c r="Q11" s="6" t="s">
        <v>28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28</v>
      </c>
      <c r="Y11" s="6" t="s">
        <v>28</v>
      </c>
      <c r="Z11" s="6" t="s">
        <v>28</v>
      </c>
      <c r="AA11" s="9"/>
      <c r="AB11" s="9"/>
      <c r="AC11" s="38"/>
      <c r="AD11" s="10"/>
    </row>
    <row r="12" spans="1:32" ht="52.5" customHeight="1" x14ac:dyDescent="0.25">
      <c r="A12" s="11" t="s">
        <v>50</v>
      </c>
      <c r="B12" s="35" t="s">
        <v>51</v>
      </c>
      <c r="C12" s="35"/>
      <c r="D12" s="7"/>
      <c r="E12" s="11" t="s">
        <v>52</v>
      </c>
      <c r="F12" s="29">
        <v>1500</v>
      </c>
      <c r="G12" s="6" t="s">
        <v>53</v>
      </c>
      <c r="H12" s="23" t="s">
        <v>54</v>
      </c>
      <c r="I12" s="24" t="s">
        <v>55</v>
      </c>
      <c r="J12" s="6" t="s">
        <v>29</v>
      </c>
      <c r="K12" s="6" t="s">
        <v>30</v>
      </c>
      <c r="L12" s="6" t="s">
        <v>31</v>
      </c>
      <c r="M12" s="6" t="s">
        <v>32</v>
      </c>
      <c r="N12" s="6" t="s">
        <v>33</v>
      </c>
      <c r="O12" s="6" t="s">
        <v>34</v>
      </c>
      <c r="P12" s="6" t="s">
        <v>35</v>
      </c>
      <c r="Q12" s="6" t="s">
        <v>36</v>
      </c>
      <c r="R12" s="6" t="s">
        <v>37</v>
      </c>
      <c r="S12" s="6" t="s">
        <v>38</v>
      </c>
      <c r="T12" s="6" t="s">
        <v>39</v>
      </c>
      <c r="U12" s="6" t="s">
        <v>40</v>
      </c>
      <c r="V12" s="6" t="s">
        <v>41</v>
      </c>
      <c r="W12" s="6" t="s">
        <v>42</v>
      </c>
      <c r="X12" s="6" t="s">
        <v>43</v>
      </c>
      <c r="Y12" s="6" t="s">
        <v>44</v>
      </c>
      <c r="Z12" s="6" t="s">
        <v>45</v>
      </c>
      <c r="AA12" s="6">
        <v>0.48</v>
      </c>
      <c r="AB12" s="6">
        <v>0.81</v>
      </c>
      <c r="AC12" s="6">
        <v>59.45</v>
      </c>
      <c r="AD12" s="6">
        <f>AC12*F12</f>
        <v>89175</v>
      </c>
      <c r="AE12" s="12"/>
      <c r="AF12" s="12"/>
    </row>
    <row r="13" spans="1:32" ht="52.5" customHeight="1" x14ac:dyDescent="0.25">
      <c r="A13" s="11" t="s">
        <v>56</v>
      </c>
      <c r="B13" s="35" t="s">
        <v>57</v>
      </c>
      <c r="C13" s="35"/>
      <c r="D13" s="7"/>
      <c r="E13" s="11" t="s">
        <v>52</v>
      </c>
      <c r="F13" s="29">
        <v>1300</v>
      </c>
      <c r="G13" s="6" t="s">
        <v>58</v>
      </c>
      <c r="H13" s="25" t="s">
        <v>59</v>
      </c>
      <c r="I13" s="26" t="s">
        <v>60</v>
      </c>
      <c r="J13" s="6" t="s">
        <v>29</v>
      </c>
      <c r="K13" s="6" t="s">
        <v>30</v>
      </c>
      <c r="L13" s="6" t="s">
        <v>31</v>
      </c>
      <c r="M13" s="6" t="s">
        <v>32</v>
      </c>
      <c r="N13" s="6" t="s">
        <v>33</v>
      </c>
      <c r="O13" s="6" t="s">
        <v>34</v>
      </c>
      <c r="P13" s="6" t="s">
        <v>35</v>
      </c>
      <c r="Q13" s="6" t="s">
        <v>36</v>
      </c>
      <c r="R13" s="6" t="s">
        <v>37</v>
      </c>
      <c r="S13" s="6" t="s">
        <v>38</v>
      </c>
      <c r="T13" s="6" t="s">
        <v>39</v>
      </c>
      <c r="U13" s="6" t="s">
        <v>40</v>
      </c>
      <c r="V13" s="6" t="s">
        <v>41</v>
      </c>
      <c r="W13" s="6" t="s">
        <v>42</v>
      </c>
      <c r="X13" s="6" t="s">
        <v>43</v>
      </c>
      <c r="Y13" s="6" t="s">
        <v>44</v>
      </c>
      <c r="Z13" s="6" t="s">
        <v>45</v>
      </c>
      <c r="AA13" s="6">
        <v>0.04</v>
      </c>
      <c r="AB13" s="6">
        <v>7.0000000000000007E-2</v>
      </c>
      <c r="AC13" s="6">
        <v>64.98</v>
      </c>
      <c r="AD13" s="6">
        <f>F13*AC13</f>
        <v>84474</v>
      </c>
      <c r="AE13" s="12"/>
      <c r="AF13" s="12"/>
    </row>
    <row r="14" spans="1:32" ht="52.5" customHeight="1" x14ac:dyDescent="0.25">
      <c r="A14" s="11" t="s">
        <v>61</v>
      </c>
      <c r="B14" s="35" t="s">
        <v>62</v>
      </c>
      <c r="C14" s="35"/>
      <c r="D14" s="7"/>
      <c r="E14" s="11" t="s">
        <v>52</v>
      </c>
      <c r="F14" s="29">
        <v>2700</v>
      </c>
      <c r="G14" s="6" t="s">
        <v>63</v>
      </c>
      <c r="H14" s="27" t="s">
        <v>64</v>
      </c>
      <c r="I14" s="28" t="s">
        <v>65</v>
      </c>
      <c r="J14" s="6" t="s">
        <v>29</v>
      </c>
      <c r="K14" s="6" t="s">
        <v>30</v>
      </c>
      <c r="L14" s="6" t="s">
        <v>31</v>
      </c>
      <c r="M14" s="6" t="s">
        <v>32</v>
      </c>
      <c r="N14" s="6" t="s">
        <v>33</v>
      </c>
      <c r="O14" s="6" t="s">
        <v>34</v>
      </c>
      <c r="P14" s="6" t="s">
        <v>35</v>
      </c>
      <c r="Q14" s="6" t="s">
        <v>36</v>
      </c>
      <c r="R14" s="6" t="s">
        <v>37</v>
      </c>
      <c r="S14" s="6" t="s">
        <v>38</v>
      </c>
      <c r="T14" s="6" t="s">
        <v>39</v>
      </c>
      <c r="U14" s="6" t="s">
        <v>40</v>
      </c>
      <c r="V14" s="6" t="s">
        <v>41</v>
      </c>
      <c r="W14" s="6" t="s">
        <v>42</v>
      </c>
      <c r="X14" s="6" t="s">
        <v>43</v>
      </c>
      <c r="Y14" s="6" t="s">
        <v>44</v>
      </c>
      <c r="Z14" s="6" t="s">
        <v>45</v>
      </c>
      <c r="AA14" s="6">
        <v>0.38</v>
      </c>
      <c r="AB14" s="6">
        <v>0.48</v>
      </c>
      <c r="AC14" s="6">
        <v>77.5</v>
      </c>
      <c r="AD14" s="6">
        <f>F14*AC14</f>
        <v>209250</v>
      </c>
      <c r="AE14" s="12"/>
      <c r="AF14" s="12"/>
    </row>
    <row r="15" spans="1:32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C15" s="11" t="s">
        <v>46</v>
      </c>
      <c r="AD15" s="6">
        <f>SUM(AD12:AD14)</f>
        <v>382899</v>
      </c>
    </row>
    <row r="16" spans="1:32" x14ac:dyDescent="0.25">
      <c r="A16" s="42" t="s">
        <v>76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</row>
    <row r="17" spans="1:30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25">
      <c r="A18" s="45" t="s">
        <v>75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spans="1:30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5.75" thickBot="1" x14ac:dyDescent="0.3">
      <c r="A21" s="1"/>
      <c r="B21" s="1"/>
      <c r="C21" s="1"/>
      <c r="D21" s="1"/>
      <c r="E21" s="1"/>
      <c r="F21" s="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30" ht="15.75" thickBot="1" x14ac:dyDescent="0.3">
      <c r="A22" s="47" t="s">
        <v>47</v>
      </c>
      <c r="B22" s="48"/>
      <c r="C22" s="48"/>
      <c r="D22" s="48"/>
      <c r="E22" s="1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30" x14ac:dyDescent="0.25">
      <c r="A23" s="49"/>
      <c r="B23" s="50"/>
      <c r="C23" s="50"/>
      <c r="D23" s="50"/>
      <c r="E23" s="14"/>
      <c r="F23" s="1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0" ht="15.75" thickBot="1" x14ac:dyDescent="0.3">
      <c r="A24" s="51" t="s">
        <v>48</v>
      </c>
      <c r="B24" s="52"/>
      <c r="C24" s="52"/>
      <c r="D24" s="52"/>
      <c r="E24" s="16"/>
      <c r="F24" s="1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0" x14ac:dyDescent="0.25">
      <c r="A25" s="53" t="s">
        <v>73</v>
      </c>
      <c r="B25" s="54"/>
      <c r="C25" s="54"/>
      <c r="D25" s="54"/>
      <c r="E25" s="17"/>
      <c r="F25" s="1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0" ht="16.5" thickBot="1" x14ac:dyDescent="0.3">
      <c r="A26" s="39" t="s">
        <v>49</v>
      </c>
      <c r="B26" s="40"/>
      <c r="C26" s="40"/>
      <c r="D26" s="40"/>
      <c r="E26" s="18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3"/>
      <c r="AB26" s="3"/>
      <c r="AC26" s="3"/>
    </row>
    <row r="27" spans="1:30" ht="15.75" x14ac:dyDescent="0.25">
      <c r="A27" s="21"/>
      <c r="B27" s="21"/>
      <c r="C27" s="21"/>
      <c r="D27" s="21"/>
      <c r="E27" s="21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3"/>
      <c r="AB27" s="3"/>
      <c r="AC27" s="3"/>
    </row>
    <row r="28" spans="1:30" ht="15.75" x14ac:dyDescent="0.25">
      <c r="A28" s="22" t="s">
        <v>0</v>
      </c>
    </row>
  </sheetData>
  <mergeCells count="27">
    <mergeCell ref="B12:C12"/>
    <mergeCell ref="A26:D26"/>
    <mergeCell ref="A15:AA15"/>
    <mergeCell ref="A16:AD16"/>
    <mergeCell ref="A17:AD17"/>
    <mergeCell ref="A18:AD18"/>
    <mergeCell ref="A19:AD19"/>
    <mergeCell ref="A20:AD20"/>
    <mergeCell ref="A22:D22"/>
    <mergeCell ref="A23:D23"/>
    <mergeCell ref="A24:D24"/>
    <mergeCell ref="A25:D25"/>
    <mergeCell ref="B13:C13"/>
    <mergeCell ref="B14:C14"/>
    <mergeCell ref="A9:AD9"/>
    <mergeCell ref="A10:A11"/>
    <mergeCell ref="B10:C11"/>
    <mergeCell ref="D10:D11"/>
    <mergeCell ref="E10:E11"/>
    <mergeCell ref="F10:F11"/>
    <mergeCell ref="AC10:AC11"/>
    <mergeCell ref="A8:AD8"/>
    <mergeCell ref="A3:AD3"/>
    <mergeCell ref="A6:B6"/>
    <mergeCell ref="C6:AD6"/>
    <mergeCell ref="A7:B7"/>
    <mergeCell ref="C7:AD7"/>
  </mergeCells>
  <hyperlinks>
    <hyperlink ref="H12" r:id="rId1"/>
    <hyperlink ref="I12" r:id="rId2"/>
    <hyperlink ref="H13" r:id="rId3"/>
    <hyperlink ref="I13" r:id="rId4"/>
    <hyperlink ref="H14" r:id="rId5"/>
    <hyperlink ref="I14" r:id="rId6"/>
  </hyperlinks>
  <pageMargins left="0.39370078740157483" right="0.39370078740157483" top="0.39370078740157483" bottom="0.39370078740157483" header="0" footer="0"/>
  <pageSetup paperSize="9" scale="54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