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emf" ContentType="image/x-emf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bookViews>
    <workbookView xWindow="360" yWindow="15" windowWidth="20955" windowHeight="9720" activeTab="0"/>
  </bookViews>
  <sheets>
    <sheet name="Отделение минифутбол" sheetId="1" state="visible" r:id="rId1"/>
  </sheets>
  <definedNames>
    <definedName name="_GoBack" localSheetId="0">'Отделение минифутбол'!$B$48</definedName>
  </definedNames>
  <calcPr/>
</workbook>
</file>

<file path=xl/sharedStrings.xml><?xml version="1.0" encoding="utf-8"?>
<sst xmlns="http://schemas.openxmlformats.org/spreadsheetml/2006/main" count="30" uniqueCount="30">
  <si>
    <t xml:space="preserve">Обоснование НМЦД</t>
  </si>
  <si>
    <t xml:space="preserve">Расчет начальной (максимальной) цены договора</t>
  </si>
  <si>
    <t xml:space="preserve">Основные характеристики объекта закупки</t>
  </si>
  <si>
    <t xml:space="preserve">Оказание услуг по санитарному содержанию спортивных площадок, оборудования и подходов к ним для нужд МАУ ЦФКиС</t>
  </si>
  <si>
    <t xml:space="preserve">Используемый метод определения НМЦД</t>
  </si>
  <si>
    <t xml:space="preserve">Метод сопоставимых рыночных цен (анализа рынка)</t>
  </si>
  <si>
    <t>п/п</t>
  </si>
  <si>
    <t>Наименование</t>
  </si>
  <si>
    <t>Ед.Измерения</t>
  </si>
  <si>
    <t>Количество</t>
  </si>
  <si>
    <t xml:space="preserve">Коммерческое предложение №1  </t>
  </si>
  <si>
    <t xml:space="preserve">Коммерческое предложение №2</t>
  </si>
  <si>
    <t xml:space="preserve">Коммерческое предложение №3</t>
  </si>
  <si>
    <t xml:space="preserve">Средняя цена, руб.</t>
  </si>
  <si>
    <t xml:space="preserve"> Среднее квадратичное отклонение      </t>
  </si>
  <si>
    <t xml:space="preserve">V - коэффициент вариации, %</t>
  </si>
  <si>
    <t xml:space="preserve">Необходимое значение коэффициента вариации, %</t>
  </si>
  <si>
    <t xml:space="preserve">Оказание услуг по санитарному содержанию спортивных площадок, оборудования и подходов к ним для нужд МАУ ЦФКиС (февраль)       </t>
  </si>
  <si>
    <t>кв.м</t>
  </si>
  <si>
    <t>&lt;33</t>
  </si>
  <si>
    <t xml:space="preserve">Оказание услуг по санитарному содержанию спортивных площадок, оборудования и подходов к ним для нужд МАУ ЦФКиС (март)       </t>
  </si>
  <si>
    <t xml:space="preserve">Оказание услуг по санитарному содержанию спортивных площадок, оборудования и подходов к ним для нужд МАУ ЦФКиС (апрель)       </t>
  </si>
  <si>
    <t>ИТОГО</t>
  </si>
  <si>
    <t xml:space="preserve">где: </t>
  </si>
  <si>
    <r>
      <t/>
    </r>
    <r>
      <rPr>
        <i/>
        <sz val="10"/>
        <rFont val="Times New Roman"/>
      </rPr>
      <t>ц</t>
    </r>
    <r>
      <rPr>
        <i/>
        <vertAlign val="subscript"/>
        <sz val="10"/>
        <rFont val="Times New Roman"/>
      </rPr>
      <t>i</t>
    </r>
    <r>
      <rPr>
        <sz val="10"/>
        <rFont val="Times New Roman"/>
      </rPr>
      <t xml:space="preserve"> - цена единицы товара, работы, услуги, указанная в источнике с номером i ;</t>
    </r>
  </si>
  <si>
    <r>
      <t/>
    </r>
    <r>
      <rPr>
        <i/>
        <sz val="10"/>
        <rFont val="Times New Roman"/>
      </rPr>
      <t>&lt;ц&gt;</t>
    </r>
    <r>
      <rPr>
        <sz val="10"/>
        <rFont val="Times New Roman"/>
      </rPr>
      <t xml:space="preserve"> - средняя арифметическая величина цены единицы товара, работы, услуги;</t>
    </r>
  </si>
  <si>
    <r>
      <t/>
    </r>
    <r>
      <rPr>
        <i/>
        <sz val="10"/>
        <rFont val="Times New Roman"/>
      </rPr>
      <t>n</t>
    </r>
    <r>
      <rPr>
        <sz val="10"/>
        <rFont val="Times New Roman"/>
      </rPr>
      <t xml:space="preserve"> - количество значений, используемых в расчете;</t>
    </r>
  </si>
  <si>
    <r>
      <t/>
    </r>
    <r>
      <rPr>
        <i/>
        <sz val="10"/>
        <rFont val="Times New Roman"/>
      </rPr>
      <t>НМЦК</t>
    </r>
    <r>
      <rPr>
        <i/>
        <vertAlign val="superscript"/>
        <sz val="10"/>
        <rFont val="Times New Roman"/>
      </rPr>
      <t>рын</t>
    </r>
    <r>
      <rPr>
        <sz val="10"/>
        <rFont val="Times New Roman"/>
      </rPr>
      <t xml:space="preserve">   -  НМЦК, определяемая методом сопоставимых рыночных цен (анализа рынка);</t>
    </r>
  </si>
  <si>
    <r>
      <t/>
    </r>
    <r>
      <rPr>
        <i/>
        <sz val="10"/>
        <rFont val="Times New Roman"/>
      </rPr>
      <t>v</t>
    </r>
    <r>
      <rPr>
        <sz val="10"/>
        <rFont val="Times New Roman"/>
      </rPr>
      <t xml:space="preserve"> - количество (объем) закупаемого товара (работы, услуги);</t>
    </r>
  </si>
  <si>
    <r>
      <t/>
    </r>
    <r>
      <rPr>
        <i/>
        <sz val="10"/>
        <rFont val="Times New Roman"/>
      </rPr>
      <t>i</t>
    </r>
    <r>
      <rPr>
        <sz val="10"/>
        <rFont val="Times New Roman"/>
      </rPr>
      <t xml:space="preserve"> - номер источника ценовой информации.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</si>
</sst>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</font>
    <font>
      <sz val="10.000000"/>
      <name val="Arial"/>
    </font>
    <font>
      <sz val="11.000000"/>
      <name val="Calibri"/>
    </font>
    <font>
      <sz val="11.000000"/>
      <name val="Times New Roman"/>
    </font>
    <font>
      <sz val="9.000000"/>
      <name val="Times New Roman"/>
    </font>
    <font>
      <sz val="10.000000"/>
      <name val="Times New Roman"/>
    </font>
    <font>
      <sz val="11.000000"/>
      <name val="PT Astra Serif"/>
    </font>
    <font>
      <b/>
      <sz val="9.000000"/>
      <name val="Times New Roman"/>
    </font>
    <font>
      <b/>
      <sz val="10.000000"/>
      <name val="Times New Roman"/>
    </font>
    <font>
      <sz val="12.000000"/>
      <name val="Times New Roman"/>
    </font>
    <font>
      <i/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6">
    <xf fontId="0" fillId="0" borderId="0" numFmtId="0" applyNumberFormat="1" applyFont="1" applyFill="1" applyBorder="1"/>
    <xf fontId="1" fillId="0" borderId="0" numFmtId="43" applyNumberFormat="1" applyFont="1" applyFill="1" applyBorder="1"/>
    <xf fontId="1" fillId="0" borderId="0" numFmtId="41" applyNumberFormat="1" applyFont="1" applyFill="1" applyBorder="1"/>
    <xf fontId="1" fillId="0" borderId="0" numFmtId="44" applyNumberFormat="1" applyFont="1" applyFill="1" applyBorder="1"/>
    <xf fontId="1" fillId="0" borderId="0" numFmtId="42" applyNumberFormat="1" applyFont="1" applyFill="1" applyBorder="1"/>
    <xf fontId="1" fillId="0" borderId="0" numFmtId="9" applyNumberFormat="1" applyFont="1" applyFill="1" applyBorder="1"/>
  </cellStyleXfs>
  <cellXfs count="36">
    <xf fontId="0" fillId="0" borderId="0" numFmtId="0" xfId="0"/>
    <xf fontId="2" fillId="2" borderId="0" numFmtId="0" xfId="0" applyFont="1" applyFill="1"/>
    <xf fontId="3" fillId="2" borderId="0" numFmtId="0" xfId="0" applyFont="1" applyFill="1" applyAlignment="1">
      <alignment horizontal="right" wrapText="1"/>
    </xf>
    <xf fontId="3" fillId="2" borderId="0" numFmtId="0" xfId="0" applyFont="1" applyFill="1" applyAlignment="1">
      <alignment wrapText="1"/>
    </xf>
    <xf fontId="3" fillId="2" borderId="0" numFmtId="0" xfId="0" applyFont="1" applyFill="1" applyAlignment="1">
      <alignment horizontal="center" vertical="top" wrapText="1"/>
    </xf>
    <xf fontId="3" fillId="2" borderId="0" numFmtId="0" xfId="0" applyFont="1" applyFill="1" applyAlignment="1">
      <alignment vertical="top" wrapText="1"/>
    </xf>
    <xf fontId="3" fillId="2" borderId="1" numFmtId="0" xfId="0" applyFont="1" applyFill="1" applyBorder="1" applyAlignment="1">
      <alignment horizontal="center" vertical="top" wrapText="1"/>
    </xf>
    <xf fontId="3" fillId="2" borderId="1" numFmtId="0" xfId="0" applyFont="1" applyFill="1" applyBorder="1" applyAlignment="1">
      <alignment horizontal="left" vertical="top" wrapText="1"/>
    </xf>
    <xf fontId="3" fillId="2" borderId="1" numFmtId="0" xfId="0" applyFont="1" applyFill="1" applyBorder="1" applyAlignment="1">
      <alignment horizontal="center" vertical="top"/>
    </xf>
    <xf fontId="3" fillId="2" borderId="1" numFmtId="0" xfId="0" applyFont="1" applyFill="1" applyBorder="1" applyAlignment="1">
      <alignment horizontal="left" vertical="top"/>
    </xf>
    <xf fontId="3" fillId="2" borderId="2" numFmtId="0" xfId="0" applyFont="1" applyFill="1" applyBorder="1" applyAlignment="1">
      <alignment horizontal="center" vertical="top" wrapText="1"/>
    </xf>
    <xf fontId="4" fillId="2" borderId="1" numFmtId="0" xfId="0" applyFont="1" applyFill="1" applyBorder="1" applyAlignment="1">
      <alignment horizontal="center" vertical="center" wrapText="1"/>
    </xf>
    <xf fontId="5" fillId="2" borderId="1" numFmtId="0" xfId="0" applyFont="1" applyFill="1" applyBorder="1" applyAlignment="1">
      <alignment horizontal="center" vertical="top" wrapText="1"/>
    </xf>
    <xf fontId="6" fillId="0" borderId="1" numFmtId="0" xfId="0" applyFont="1" applyBorder="1" applyAlignment="1">
      <alignment horizontal="center" vertical="center" wrapText="1"/>
    </xf>
    <xf fontId="6" fillId="2" borderId="3" numFmtId="0" xfId="0" applyFont="1" applyFill="1" applyBorder="1" applyAlignment="1">
      <alignment horizontal="center" vertical="center" wrapText="1"/>
    </xf>
    <xf fontId="6" fillId="2" borderId="4" numFmtId="0" xfId="0" applyFont="1" applyFill="1" applyBorder="1" applyAlignment="1">
      <alignment horizontal="center" vertical="center" wrapText="1"/>
    </xf>
    <xf fontId="6" fillId="2" borderId="4" numFmtId="2" xfId="0" applyNumberFormat="1" applyFont="1" applyFill="1" applyBorder="1" applyAlignment="1">
      <alignment horizontal="center" vertical="center" wrapText="1"/>
    </xf>
    <xf fontId="5" fillId="2" borderId="5" numFmtId="2" xfId="0" applyNumberFormat="1" applyFont="1" applyFill="1" applyBorder="1" applyAlignment="1">
      <alignment horizontal="center" vertical="center" wrapText="1"/>
    </xf>
    <xf fontId="5" fillId="2" borderId="1" numFmtId="2" xfId="0" applyNumberFormat="1" applyFont="1" applyFill="1" applyBorder="1" applyAlignment="1">
      <alignment horizontal="center" vertical="center" wrapText="1"/>
    </xf>
    <xf fontId="5" fillId="2" borderId="1" numFmtId="4" xfId="0" applyNumberFormat="1" applyFont="1" applyFill="1" applyBorder="1" applyAlignment="1">
      <alignment horizontal="center" vertical="center" wrapText="1"/>
    </xf>
    <xf fontId="5" fillId="2" borderId="6" numFmtId="0" xfId="0" applyFont="1" applyFill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center" wrapText="1"/>
    </xf>
    <xf fontId="6" fillId="2" borderId="3" numFmtId="2" xfId="0" applyNumberFormat="1" applyFont="1" applyFill="1" applyBorder="1" applyAlignment="1">
      <alignment horizontal="center" vertical="center" wrapText="1"/>
    </xf>
    <xf fontId="5" fillId="2" borderId="8" numFmtId="2" xfId="0" applyNumberFormat="1" applyFont="1" applyFill="1" applyBorder="1" applyAlignment="1">
      <alignment horizontal="center" vertical="center" wrapText="1"/>
    </xf>
    <xf fontId="5" fillId="2" borderId="6" numFmtId="2" xfId="0" applyNumberFormat="1" applyFont="1" applyFill="1" applyBorder="1" applyAlignment="1">
      <alignment horizontal="center" vertical="center" wrapText="1"/>
    </xf>
    <xf fontId="7" fillId="2" borderId="6" numFmtId="2" xfId="0" applyNumberFormat="1" applyFont="1" applyFill="1" applyBorder="1" applyAlignment="1">
      <alignment horizontal="left" vertical="center" wrapText="1"/>
    </xf>
    <xf fontId="8" fillId="2" borderId="1" numFmtId="4" xfId="0" applyNumberFormat="1" applyFont="1" applyFill="1" applyBorder="1" applyAlignment="1">
      <alignment horizontal="center" vertical="center" wrapText="1"/>
    </xf>
    <xf fontId="7" fillId="2" borderId="0" numFmtId="2" xfId="0" applyNumberFormat="1" applyFont="1" applyFill="1" applyAlignment="1">
      <alignment horizontal="center" vertical="center" wrapText="1"/>
    </xf>
    <xf fontId="8" fillId="2" borderId="0" numFmtId="3" xfId="0" applyNumberFormat="1" applyFont="1" applyFill="1" applyAlignment="1">
      <alignment horizontal="center" vertical="center" wrapText="1"/>
    </xf>
    <xf fontId="8" fillId="2" borderId="0" numFmtId="2" xfId="0" applyNumberFormat="1" applyFont="1" applyFill="1" applyAlignment="1">
      <alignment horizontal="center" vertical="center" wrapText="1"/>
    </xf>
    <xf fontId="8" fillId="2" borderId="0" numFmtId="4" xfId="0" applyNumberFormat="1" applyFont="1" applyFill="1" applyAlignment="1">
      <alignment horizontal="center" vertical="center" wrapText="1"/>
    </xf>
    <xf fontId="5" fillId="2" borderId="0" numFmtId="0" xfId="0" applyFont="1" applyFill="1" applyAlignment="1">
      <alignment horizontal="left"/>
    </xf>
    <xf fontId="9" fillId="2" borderId="0" numFmtId="4" xfId="0" applyNumberFormat="1" applyFont="1" applyFill="1" applyAlignment="1">
      <alignment horizontal="justify" wrapText="1"/>
    </xf>
    <xf fontId="2" fillId="2" borderId="0" numFmtId="0" xfId="0" applyFont="1" applyFill="1" applyAlignment="1">
      <alignment horizontal="left"/>
    </xf>
    <xf fontId="10" fillId="2" borderId="0" numFmtId="0" xfId="0" applyFont="1" applyFill="1" applyAlignment="1">
      <alignment horizontal="left"/>
    </xf>
    <xf fontId="9" fillId="2" borderId="0" numFmtId="0" xfId="0" applyFont="1" applyFill="1" applyAlignment="1">
      <alignment horizontal="justify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emf"/><Relationship Id="rId3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11</xdr:col>
      <xdr:colOff>400811</xdr:colOff>
      <xdr:row>6</xdr:row>
      <xdr:rowOff>353950</xdr:rowOff>
    </xdr:from>
    <xdr:to>
      <xdr:col>11</xdr:col>
      <xdr:colOff>1476374</xdr:colOff>
      <xdr:row>6</xdr:row>
      <xdr:rowOff>1123652</xdr:rowOff>
    </xdr:to>
    <xdr:pic>
      <xdr:nvPicPr>
        <xdr:cNvPr id="6145" name="Picture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307776</xdr:colOff>
      <xdr:row>6</xdr:row>
      <xdr:rowOff>915776</xdr:rowOff>
    </xdr:from>
    <xdr:to>
      <xdr:col>8</xdr:col>
      <xdr:colOff>1278581</xdr:colOff>
      <xdr:row>6</xdr:row>
      <xdr:rowOff>1365236</xdr:rowOff>
    </xdr:to>
    <xdr:pic>
      <xdr:nvPicPr>
        <xdr:cNvPr id="6146" name="Picture 6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9</xdr:col>
      <xdr:colOff>37960</xdr:colOff>
      <xdr:row>6</xdr:row>
      <xdr:rowOff>1056233</xdr:rowOff>
    </xdr:from>
    <xdr:to>
      <xdr:col>9</xdr:col>
      <xdr:colOff>724830</xdr:colOff>
      <xdr:row>6</xdr:row>
      <xdr:rowOff>1398947</xdr:rowOff>
    </xdr:to>
    <xdr:pic>
      <xdr:nvPicPr>
        <xdr:cNvPr id="6147" name="Picture 7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85" workbookViewId="0">
      <selection activeCell="A8" activeCellId="0" sqref="A8"/>
    </sheetView>
  </sheetViews>
  <sheetFormatPr baseColWidth="8" defaultRowHeight="15" customHeight="1"/>
  <cols>
    <col customWidth="1" min="1" max="1" style="1" width="3.41797"/>
    <col customWidth="1" min="2" max="2" style="1" width="26.136700000000001"/>
    <col customWidth="1" min="3" max="3" style="1" width="12.417999999999999"/>
    <col customWidth="1" min="4" max="4" style="1" width="12.2812"/>
    <col customWidth="1" min="5" max="5" style="1" width="14.417999999999999"/>
    <col customWidth="1" min="6" max="6" style="1" width="15.8477"/>
    <col customWidth="1" min="7" max="7" style="1" width="16.417999999999999"/>
    <col customWidth="1" min="8" max="8" style="1" width="15.707000000000001"/>
    <col customWidth="1" min="9" max="9" style="1" width="26.417999999999999"/>
    <col customWidth="1" min="10" max="10" style="1" width="11.136699999999999"/>
    <col customWidth="1" min="11" max="11" style="1" width="21.9922"/>
    <col customWidth="1" min="12" max="12" style="1" width="23.136700000000001"/>
    <col customWidth="1" min="13" max="13" style="1" width="22.281199999999998"/>
    <col customWidth="1" min="14" max="257" style="1" width="9.1367200000000004"/>
  </cols>
  <sheetData>
    <row r="1" ht="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1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ht="15.7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ht="18.75" customHeight="1">
      <c r="A4" s="6" t="s">
        <v>2</v>
      </c>
      <c r="B4" s="6"/>
      <c r="C4" s="6"/>
      <c r="D4" s="6"/>
      <c r="E4" s="7" t="s">
        <v>3</v>
      </c>
      <c r="F4" s="7"/>
      <c r="G4" s="7"/>
      <c r="H4" s="7"/>
      <c r="I4" s="7"/>
      <c r="J4" s="7"/>
      <c r="K4" s="7"/>
      <c r="L4" s="7"/>
    </row>
    <row r="5" ht="20.25" customHeight="1">
      <c r="A5" s="8" t="s">
        <v>4</v>
      </c>
      <c r="B5" s="8"/>
      <c r="C5" s="8"/>
      <c r="D5" s="8"/>
      <c r="E5" s="9" t="s">
        <v>5</v>
      </c>
      <c r="F5" s="9"/>
      <c r="G5" s="9"/>
      <c r="H5" s="9"/>
      <c r="I5" s="9"/>
      <c r="J5" s="9"/>
      <c r="K5" s="9"/>
      <c r="L5" s="9"/>
    </row>
    <row r="6" ht="25.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5"/>
    </row>
    <row r="7" ht="113.25" customHeight="1">
      <c r="A7" s="11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11" t="s">
        <v>15</v>
      </c>
      <c r="K7" s="11" t="s">
        <v>16</v>
      </c>
      <c r="L7" s="11"/>
    </row>
    <row r="8" ht="108.75" customHeight="1">
      <c r="A8" s="12">
        <v>1</v>
      </c>
      <c r="B8" s="13" t="s">
        <v>17</v>
      </c>
      <c r="C8" s="14" t="s">
        <v>18</v>
      </c>
      <c r="D8" s="15">
        <f>3405*2</f>
        <v>6810</v>
      </c>
      <c r="E8" s="16">
        <v>14</v>
      </c>
      <c r="F8" s="16">
        <v>15</v>
      </c>
      <c r="G8" s="16">
        <v>18</v>
      </c>
      <c r="H8" s="17">
        <f>(E8+F8+G8)/3</f>
        <v>15.666666666666666</v>
      </c>
      <c r="I8" s="18">
        <f>ROUND(STDEV(F8:G8),2)</f>
        <v>2.1200000000000001</v>
      </c>
      <c r="J8" s="18">
        <f>ROUND(I8/H8*100,2)</f>
        <v>13.530000000000001</v>
      </c>
      <c r="K8" s="18" t="s">
        <v>19</v>
      </c>
      <c r="L8" s="19">
        <f>ROUND(H8*D8,2)</f>
        <v>106690</v>
      </c>
    </row>
    <row r="9" ht="108.75" customHeight="1">
      <c r="A9" s="20">
        <v>1</v>
      </c>
      <c r="B9" s="21" t="s">
        <v>20</v>
      </c>
      <c r="C9" s="14" t="s">
        <v>18</v>
      </c>
      <c r="D9" s="14">
        <f>3405*4</f>
        <v>13620</v>
      </c>
      <c r="E9" s="22">
        <v>14</v>
      </c>
      <c r="F9" s="22">
        <v>15</v>
      </c>
      <c r="G9" s="22">
        <v>18</v>
      </c>
      <c r="H9" s="23">
        <f>(E9+F9+G9)/3</f>
        <v>15.666666666666666</v>
      </c>
      <c r="I9" s="24">
        <f>ROUND(STDEV(F9:G9),2)</f>
        <v>2.1200000000000001</v>
      </c>
      <c r="J9" s="24">
        <f>ROUND(I9/H9*100,2)</f>
        <v>13.530000000000001</v>
      </c>
      <c r="K9" s="24" t="s">
        <v>19</v>
      </c>
      <c r="L9" s="19">
        <f>ROUND(H9*D9,2)</f>
        <v>213380</v>
      </c>
    </row>
    <row r="10" ht="108.75" customHeight="1">
      <c r="A10" s="20">
        <v>1</v>
      </c>
      <c r="B10" s="21" t="s">
        <v>21</v>
      </c>
      <c r="C10" s="14" t="s">
        <v>18</v>
      </c>
      <c r="D10" s="14">
        <f>3405*4</f>
        <v>13620</v>
      </c>
      <c r="E10" s="22">
        <v>14</v>
      </c>
      <c r="F10" s="22">
        <v>15</v>
      </c>
      <c r="G10" s="22">
        <v>18</v>
      </c>
      <c r="H10" s="23">
        <f>(E10+F10+G10)/3</f>
        <v>15.666666666666666</v>
      </c>
      <c r="I10" s="24">
        <f>ROUND(STDEV(F10:G10),2)</f>
        <v>2.1200000000000001</v>
      </c>
      <c r="J10" s="24">
        <f>ROUND(I10/H10*100,2)</f>
        <v>13.530000000000001</v>
      </c>
      <c r="K10" s="24" t="s">
        <v>19</v>
      </c>
      <c r="L10" s="19">
        <f>ROUND(H10*D10,2)</f>
        <v>213380</v>
      </c>
    </row>
    <row r="11" ht="22.5" customHeight="1">
      <c r="A11" s="25" t="s">
        <v>22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>
        <f>L8+L9+L10</f>
        <v>533450</v>
      </c>
    </row>
    <row r="12" ht="15" customHeight="1">
      <c r="A12" s="27"/>
      <c r="B12" s="27"/>
      <c r="C12" s="28"/>
      <c r="D12" s="29"/>
      <c r="E12" s="29"/>
      <c r="F12" s="29"/>
      <c r="G12" s="29"/>
      <c r="H12" s="29"/>
      <c r="I12" s="29"/>
      <c r="J12" s="29"/>
      <c r="K12" s="30"/>
      <c r="L12" s="30"/>
    </row>
    <row r="13" ht="15.75">
      <c r="A13" s="1"/>
      <c r="B13" s="31" t="s">
        <v>23</v>
      </c>
      <c r="C13" s="31"/>
      <c r="D13" s="31"/>
      <c r="E13" s="31"/>
      <c r="F13" s="1"/>
      <c r="G13" s="31"/>
      <c r="H13" s="31"/>
      <c r="I13" s="31"/>
      <c r="J13" s="31"/>
      <c r="K13" s="30"/>
      <c r="L13" s="32"/>
    </row>
    <row r="14" ht="15.75">
      <c r="A14" s="33"/>
      <c r="B14" s="34" t="s">
        <v>24</v>
      </c>
      <c r="C14" s="34"/>
      <c r="D14" s="34"/>
      <c r="E14" s="34"/>
      <c r="F14" s="34"/>
      <c r="G14" s="34"/>
      <c r="H14" s="34"/>
      <c r="I14" s="34"/>
      <c r="J14" s="34"/>
      <c r="K14" s="30"/>
      <c r="L14" s="35"/>
    </row>
    <row r="15" ht="15.75">
      <c r="A15" s="1"/>
      <c r="B15" s="34" t="s">
        <v>25</v>
      </c>
      <c r="C15" s="34"/>
      <c r="D15" s="34"/>
      <c r="E15" s="34"/>
      <c r="F15" s="34"/>
      <c r="G15" s="34"/>
      <c r="H15" s="34"/>
      <c r="I15" s="34"/>
      <c r="J15" s="34"/>
      <c r="K15" s="34"/>
      <c r="L15" s="35"/>
    </row>
    <row r="16" ht="15.75">
      <c r="A16" s="1"/>
      <c r="B16" s="34" t="s">
        <v>26</v>
      </c>
      <c r="C16" s="34"/>
      <c r="D16" s="34"/>
      <c r="E16" s="34"/>
      <c r="F16" s="34"/>
      <c r="G16" s="34"/>
      <c r="H16" s="34"/>
      <c r="I16" s="34"/>
      <c r="J16" s="34"/>
      <c r="K16" s="34"/>
      <c r="L16" s="35"/>
    </row>
    <row r="17" ht="15.75">
      <c r="B17" s="34" t="s">
        <v>27</v>
      </c>
      <c r="C17" s="34"/>
      <c r="D17" s="34"/>
      <c r="E17" s="34"/>
      <c r="F17" s="34"/>
      <c r="G17" s="34"/>
      <c r="H17" s="34"/>
      <c r="I17" s="34"/>
      <c r="J17" s="34"/>
      <c r="K17" s="34"/>
      <c r="L17" s="35"/>
    </row>
    <row r="18" ht="15" customHeight="1">
      <c r="B18" s="34" t="s">
        <v>28</v>
      </c>
      <c r="C18" s="34"/>
      <c r="D18" s="34"/>
      <c r="E18" s="34"/>
      <c r="F18" s="34"/>
      <c r="G18" s="34"/>
      <c r="H18" s="34"/>
      <c r="I18" s="34"/>
      <c r="J18" s="34"/>
      <c r="K18" s="34"/>
      <c r="L18" s="35"/>
    </row>
    <row r="19" ht="16.5" customHeight="1">
      <c r="B19" s="34" t="s">
        <v>29</v>
      </c>
      <c r="C19" s="34"/>
      <c r="D19" s="34"/>
      <c r="E19" s="34"/>
      <c r="F19" s="34"/>
      <c r="G19" s="34"/>
      <c r="H19" s="34"/>
      <c r="I19" s="34"/>
      <c r="J19" s="34"/>
      <c r="K19" s="34"/>
      <c r="L19" s="35"/>
    </row>
    <row r="20" ht="15.7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5"/>
    </row>
  </sheetData>
  <mergeCells count="8">
    <mergeCell ref="A1:K1"/>
    <mergeCell ref="A2:K2"/>
    <mergeCell ref="A3:K3"/>
    <mergeCell ref="A4:D4"/>
    <mergeCell ref="E4:L4"/>
    <mergeCell ref="A5:D5"/>
    <mergeCell ref="E5:L5"/>
    <mergeCell ref="A11:K11"/>
  </mergeCells>
  <printOptions headings="0" gridLines="0"/>
  <pageMargins left="0.315278" right="0.315278" top="0.74791700000000005" bottom="0.74791700000000005" header="0.51181100000000002" footer="0.51181100000000002"/>
  <pageSetup paperSize="9" scale="70" firstPageNumber="0" fitToWidth="1" fitToHeight="1" pageOrder="downThenOver" orientation="landscape" usePrinterDefaults="1" blackAndWhite="0" draft="0" cellComments="none" useFirstPageNumber="0" errors="displayed" horizontalDpi="300" verticalDpi="3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sh.elmira</dc:creator>
  <cp:lastModifiedBy>PIVOVAROVA</cp:lastModifiedBy>
  <cp:revision>11</cp:revision>
  <dcterms:created xsi:type="dcterms:W3CDTF">2014-07-02T09:07:00Z</dcterms:created>
  <dcterms:modified xsi:type="dcterms:W3CDTF">2025-01-23T04:03:18Z</dcterms:modified>
</cp:coreProperties>
</file>