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User\Desktop\поверка средств измерений 2025\2025\"/>
    </mc:Choice>
  </mc:AlternateContent>
  <xr:revisionPtr revIDLastSave="0" documentId="13_ncr:1_{7A3A0A17-B665-4CF4-B0EC-2F888A57C1C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4" i="1" l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AB12" i="1"/>
  <c r="AC12" i="1"/>
  <c r="AB13" i="1"/>
  <c r="AC13" i="1"/>
  <c r="AC44" i="1"/>
  <c r="Z12" i="1"/>
  <c r="AA12" i="1"/>
  <c r="Z13" i="1"/>
  <c r="AA13" i="1"/>
</calcChain>
</file>

<file path=xl/sharedStrings.xml><?xml version="1.0" encoding="utf-8"?>
<sst xmlns="http://schemas.openxmlformats.org/spreadsheetml/2006/main" count="177" uniqueCount="88">
  <si>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</si>
  <si>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</si>
  <si>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</si>
  <si>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</si>
  <si>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</si>
  <si>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</si>
  <si>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</si>
  <si>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</si>
  <si>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</si>
  <si>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</si>
  <si>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</si>
  <si>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</si>
  <si>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</si>
  <si>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</si>
  <si>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</si>
  <si>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</si>
  <si>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</si>
  <si>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</si>
  <si>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</si>
  <si>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</si>
  <si>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</si>
  <si>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</si>
  <si>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</si>
  <si>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</si>
  <si>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</si>
  <si>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</si>
  <si>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</si>
  <si>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</si>
  <si>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</si>
  <si>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</si>
  <si>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</si>
  <si>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</si>
  <si>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</si>
  <si>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</si>
  <si>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</si>
  <si>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</si>
  <si>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</si>
  <si>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</si>
  <si>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</si>
  <si>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</si>
  <si>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</si>
  <si>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</si>
  <si>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</si>
  <si>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</si>
  <si>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</si>
  <si>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</si>
  <si>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</si>
  <si>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</si>
  <si>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</si>
  <si>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</si>
  <si>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</si>
  <si>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</si>
  <si>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</si>
  <si>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</si>
  <si>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</si>
  <si>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</si>
  <si>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</si>
  <si>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Иономер</t>
  </si>
  <si>
    <t>Фотоэлектроколориметр</t>
  </si>
  <si>
    <t>Анал.нефтепродуктов</t>
  </si>
  <si>
    <t>Газосигнализатор (2 канала)</t>
  </si>
  <si>
    <t>Газосигнализатор (метан и оксид углерода)</t>
  </si>
  <si>
    <t>Сигнализатор газа оксида углерода</t>
  </si>
  <si>
    <t xml:space="preserve">Сигнализатор загазованности природным газом </t>
  </si>
  <si>
    <t>Весы аналитические</t>
  </si>
  <si>
    <t>Весы лаб. квадратные</t>
  </si>
  <si>
    <t>Весы электронные</t>
  </si>
  <si>
    <t>Манометры  электроконтактные</t>
  </si>
  <si>
    <t>Манометры технические</t>
  </si>
  <si>
    <t xml:space="preserve">Манометры кислородные </t>
  </si>
  <si>
    <t>Расходомер ультразвуковой</t>
  </si>
  <si>
    <t>термометр лаборат.технич.</t>
  </si>
  <si>
    <t>термометр минус. (-30 до+70)</t>
  </si>
  <si>
    <t>Термометр метеорологический стекляный</t>
  </si>
  <si>
    <t>термогигрометр</t>
  </si>
  <si>
    <t>набор гирь (9 шт)</t>
  </si>
  <si>
    <t>штангельциркуль</t>
  </si>
  <si>
    <t>кондуктометр</t>
  </si>
  <si>
    <t>Мультиметр цифровой</t>
  </si>
  <si>
    <t xml:space="preserve">Хладотермостат </t>
  </si>
  <si>
    <t>Электрошкаф сушильный</t>
  </si>
  <si>
    <t>Термостат суховоздушный</t>
  </si>
  <si>
    <t>Низкотемпературная печь</t>
  </si>
  <si>
    <t>Стерилизатор воздушный</t>
  </si>
  <si>
    <t xml:space="preserve">Термометр биметаллический </t>
  </si>
  <si>
    <t>условная единица</t>
  </si>
  <si>
    <t>На основании проведенного анализа рынка и расчетов, НМЦК составляет: 223 868,24 рублей</t>
  </si>
  <si>
    <t>Приложени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</si>
</sst>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6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3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1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1"/>
  <sheetViews>
    <sheetView tabSelected="1" topLeftCell="F1" zoomScale="85" zoomScaleNormal="85" zoomScaleSheetLayoutView="85" workbookViewId="0">
      <selection activeCell="AH8" sqref="AH8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62" t="s">
        <v>87</v>
      </c>
      <c r="AC2" s="62"/>
    </row>
    <row r="3" spans="1:31" ht="41.1" customHeight="1" x14ac:dyDescent="0.3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5" t="s">
        <v>2</v>
      </c>
      <c r="B6" s="35"/>
      <c r="C6" s="35" t="s">
        <v>55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31" ht="45" customHeight="1" x14ac:dyDescent="0.25">
      <c r="A7" s="35"/>
      <c r="B7" s="3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31" ht="42.75" customHeight="1" x14ac:dyDescent="0.25">
      <c r="A8" s="57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1" ht="120" customHeight="1" x14ac:dyDescent="0.25">
      <c r="A9" s="61" t="s">
        <v>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31" ht="33" customHeight="1" x14ac:dyDescent="0.25">
      <c r="A10" s="35" t="s">
        <v>4</v>
      </c>
      <c r="B10" s="35" t="s">
        <v>5</v>
      </c>
      <c r="C10" s="35"/>
      <c r="D10" s="35" t="s">
        <v>6</v>
      </c>
      <c r="E10" s="54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54" t="s">
        <v>54</v>
      </c>
      <c r="AC10" s="21" t="s">
        <v>27</v>
      </c>
    </row>
    <row r="11" spans="1:31" ht="51" customHeight="1" x14ac:dyDescent="0.25">
      <c r="A11" s="35"/>
      <c r="B11" s="35"/>
      <c r="C11" s="35"/>
      <c r="D11" s="35"/>
      <c r="E11" s="54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54"/>
      <c r="AC11" s="23"/>
    </row>
    <row r="12" spans="1:31" ht="52.5" customHeight="1" x14ac:dyDescent="0.25">
      <c r="A12" s="25">
        <v>1</v>
      </c>
      <c r="B12" s="35" t="s">
        <v>57</v>
      </c>
      <c r="C12" s="35"/>
      <c r="D12" s="25" t="s">
        <v>85</v>
      </c>
      <c r="E12" s="32">
        <v>1</v>
      </c>
      <c r="F12" s="34">
        <v>3905.7</v>
      </c>
      <c r="G12" s="7">
        <v>4186.92</v>
      </c>
      <c r="H12" s="7">
        <v>4077.6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:Z43" si="0">_xlfn.STDEV.P(F12,G12,H12)</f>
        <v>115.75124707751542</v>
      </c>
      <c r="AA12" s="24">
        <f t="shared" ref="AA12:AA43" si="1">Z12/AB12*100</f>
        <v>2.8533070169031149</v>
      </c>
      <c r="AB12" s="24">
        <f t="shared" ref="AB12:AB43" si="2">(F12+G12+H12)/3</f>
        <v>4056.74</v>
      </c>
      <c r="AC12" s="24">
        <f t="shared" ref="AC12:AC43" si="3">AB12*E12</f>
        <v>4056.74</v>
      </c>
      <c r="AD12" s="1"/>
      <c r="AE12" s="1"/>
    </row>
    <row r="13" spans="1:31" ht="52.5" customHeight="1" x14ac:dyDescent="0.25">
      <c r="A13" s="25">
        <v>2</v>
      </c>
      <c r="B13" s="35" t="s">
        <v>58</v>
      </c>
      <c r="C13" s="35"/>
      <c r="D13" s="33" t="s">
        <v>85</v>
      </c>
      <c r="E13" s="32">
        <v>1</v>
      </c>
      <c r="F13" s="34">
        <v>3425.76</v>
      </c>
      <c r="G13" s="7">
        <v>3672.48</v>
      </c>
      <c r="H13" s="7">
        <v>3576.48</v>
      </c>
      <c r="I13" s="7" t="s">
        <v>29</v>
      </c>
      <c r="J13" s="7" t="s">
        <v>30</v>
      </c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7" t="s">
        <v>40</v>
      </c>
      <c r="U13" s="7" t="s">
        <v>41</v>
      </c>
      <c r="V13" s="7" t="s">
        <v>42</v>
      </c>
      <c r="W13" s="7" t="s">
        <v>43</v>
      </c>
      <c r="X13" s="7" t="s">
        <v>44</v>
      </c>
      <c r="Y13" s="7" t="s">
        <v>45</v>
      </c>
      <c r="Z13" s="24">
        <f t="shared" si="0"/>
        <v>101.54543416618976</v>
      </c>
      <c r="AA13" s="24">
        <f t="shared" si="1"/>
        <v>2.853810708838914</v>
      </c>
      <c r="AB13" s="24">
        <f t="shared" si="2"/>
        <v>3558.24</v>
      </c>
      <c r="AC13" s="24">
        <f t="shared" si="3"/>
        <v>3558.24</v>
      </c>
      <c r="AD13" s="1"/>
      <c r="AE13" s="1"/>
    </row>
    <row r="14" spans="1:31" ht="52.5" customHeight="1" x14ac:dyDescent="0.25">
      <c r="A14" s="33">
        <v>3</v>
      </c>
      <c r="B14" s="35" t="s">
        <v>58</v>
      </c>
      <c r="C14" s="35"/>
      <c r="D14" s="33" t="s">
        <v>85</v>
      </c>
      <c r="E14" s="32">
        <v>1</v>
      </c>
      <c r="F14" s="34">
        <v>4188.4799999999996</v>
      </c>
      <c r="G14" s="7">
        <v>4490.16</v>
      </c>
      <c r="H14" s="7">
        <v>4372.8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4">
        <f t="shared" si="0"/>
        <v>124.16747400184977</v>
      </c>
      <c r="AA14" s="24">
        <f t="shared" si="1"/>
        <v>2.8541097534490398</v>
      </c>
      <c r="AB14" s="24">
        <f t="shared" si="2"/>
        <v>4350.4799999999996</v>
      </c>
      <c r="AC14" s="24">
        <f t="shared" si="3"/>
        <v>4350.4799999999996</v>
      </c>
      <c r="AD14" s="1"/>
      <c r="AE14" s="1"/>
    </row>
    <row r="15" spans="1:31" ht="52.5" customHeight="1" x14ac:dyDescent="0.25">
      <c r="A15" s="33">
        <v>4</v>
      </c>
      <c r="B15" s="35" t="s">
        <v>59</v>
      </c>
      <c r="C15" s="35"/>
      <c r="D15" s="33" t="s">
        <v>85</v>
      </c>
      <c r="E15" s="32">
        <v>1</v>
      </c>
      <c r="F15" s="34">
        <v>3905.7</v>
      </c>
      <c r="G15" s="7">
        <v>4186.92</v>
      </c>
      <c r="H15" s="7">
        <v>4077.6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4">
        <f t="shared" si="0"/>
        <v>115.75124707751542</v>
      </c>
      <c r="AA15" s="24">
        <f t="shared" si="1"/>
        <v>2.8533070169031149</v>
      </c>
      <c r="AB15" s="24">
        <f t="shared" si="2"/>
        <v>4056.74</v>
      </c>
      <c r="AC15" s="24">
        <f t="shared" si="3"/>
        <v>4056.74</v>
      </c>
      <c r="AD15" s="1"/>
      <c r="AE15" s="1"/>
    </row>
    <row r="16" spans="1:31" ht="52.5" customHeight="1" x14ac:dyDescent="0.25">
      <c r="A16" s="33">
        <v>5</v>
      </c>
      <c r="B16" s="35" t="s">
        <v>60</v>
      </c>
      <c r="C16" s="35"/>
      <c r="D16" s="33" t="s">
        <v>85</v>
      </c>
      <c r="E16" s="32">
        <v>1</v>
      </c>
      <c r="F16" s="34">
        <v>26593.200000000001</v>
      </c>
      <c r="G16" s="7">
        <v>28507.8</v>
      </c>
      <c r="H16" s="7">
        <v>27763.200000000001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4">
        <f t="shared" si="0"/>
        <v>788.03710572535806</v>
      </c>
      <c r="AA16" s="24">
        <f t="shared" si="1"/>
        <v>2.8529948001381471</v>
      </c>
      <c r="AB16" s="24">
        <f t="shared" si="2"/>
        <v>27621.399999999998</v>
      </c>
      <c r="AC16" s="24">
        <f t="shared" si="3"/>
        <v>27621.399999999998</v>
      </c>
      <c r="AD16" s="1"/>
      <c r="AE16" s="1"/>
    </row>
    <row r="17" spans="1:31" ht="52.5" customHeight="1" x14ac:dyDescent="0.25">
      <c r="A17" s="33">
        <v>6</v>
      </c>
      <c r="B17" s="35" t="s">
        <v>60</v>
      </c>
      <c r="C17" s="35"/>
      <c r="D17" s="33" t="s">
        <v>85</v>
      </c>
      <c r="E17" s="32">
        <v>1</v>
      </c>
      <c r="F17" s="34">
        <v>10637.28</v>
      </c>
      <c r="G17" s="7">
        <v>11403.12</v>
      </c>
      <c r="H17" s="7">
        <v>11105.28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4">
        <f t="shared" si="0"/>
        <v>315.21484229014351</v>
      </c>
      <c r="AA17" s="24">
        <f t="shared" si="1"/>
        <v>2.8529948001381493</v>
      </c>
      <c r="AB17" s="24">
        <f t="shared" si="2"/>
        <v>11048.56</v>
      </c>
      <c r="AC17" s="24">
        <f t="shared" si="3"/>
        <v>11048.56</v>
      </c>
      <c r="AD17" s="1"/>
      <c r="AE17" s="1"/>
    </row>
    <row r="18" spans="1:31" ht="52.5" customHeight="1" x14ac:dyDescent="0.25">
      <c r="A18" s="33">
        <v>7</v>
      </c>
      <c r="B18" s="35" t="s">
        <v>61</v>
      </c>
      <c r="C18" s="35"/>
      <c r="D18" s="33" t="s">
        <v>85</v>
      </c>
      <c r="E18" s="32">
        <v>1</v>
      </c>
      <c r="F18" s="34">
        <v>5318.64</v>
      </c>
      <c r="G18" s="7">
        <v>5701.56</v>
      </c>
      <c r="H18" s="7">
        <v>5552.64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4">
        <f t="shared" si="0"/>
        <v>157.60742114507175</v>
      </c>
      <c r="AA18" s="24">
        <f t="shared" si="1"/>
        <v>2.8529948001381493</v>
      </c>
      <c r="AB18" s="24">
        <f t="shared" si="2"/>
        <v>5524.28</v>
      </c>
      <c r="AC18" s="24">
        <f t="shared" si="3"/>
        <v>5524.28</v>
      </c>
      <c r="AD18" s="1"/>
      <c r="AE18" s="1"/>
    </row>
    <row r="19" spans="1:31" ht="52.5" customHeight="1" x14ac:dyDescent="0.25">
      <c r="A19" s="33">
        <v>8</v>
      </c>
      <c r="B19" s="35" t="s">
        <v>62</v>
      </c>
      <c r="C19" s="35"/>
      <c r="D19" s="33" t="s">
        <v>85</v>
      </c>
      <c r="E19" s="32">
        <v>1</v>
      </c>
      <c r="F19" s="34">
        <v>5318.64</v>
      </c>
      <c r="G19" s="7">
        <v>5701.56</v>
      </c>
      <c r="H19" s="7">
        <v>5552.64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4">
        <f t="shared" si="0"/>
        <v>157.60742114507175</v>
      </c>
      <c r="AA19" s="24">
        <f t="shared" si="1"/>
        <v>2.8529948001381493</v>
      </c>
      <c r="AB19" s="24">
        <f t="shared" si="2"/>
        <v>5524.28</v>
      </c>
      <c r="AC19" s="24">
        <f t="shared" si="3"/>
        <v>5524.28</v>
      </c>
      <c r="AD19" s="1"/>
      <c r="AE19" s="1"/>
    </row>
    <row r="20" spans="1:31" ht="52.5" customHeight="1" x14ac:dyDescent="0.25">
      <c r="A20" s="33">
        <v>9</v>
      </c>
      <c r="B20" s="35" t="s">
        <v>63</v>
      </c>
      <c r="C20" s="35"/>
      <c r="D20" s="33" t="s">
        <v>85</v>
      </c>
      <c r="E20" s="32">
        <v>1</v>
      </c>
      <c r="F20" s="34">
        <v>2659.32</v>
      </c>
      <c r="G20" s="7">
        <v>2850.84</v>
      </c>
      <c r="H20" s="7">
        <v>2776.32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24">
        <f t="shared" si="0"/>
        <v>78.826208839446281</v>
      </c>
      <c r="AA20" s="24">
        <f t="shared" si="1"/>
        <v>2.8537886595796871</v>
      </c>
      <c r="AB20" s="24">
        <f t="shared" si="2"/>
        <v>2762.16</v>
      </c>
      <c r="AC20" s="24">
        <f t="shared" si="3"/>
        <v>2762.16</v>
      </c>
      <c r="AD20" s="1"/>
      <c r="AE20" s="1"/>
    </row>
    <row r="21" spans="1:31" ht="52.5" customHeight="1" x14ac:dyDescent="0.25">
      <c r="A21" s="33">
        <v>10</v>
      </c>
      <c r="B21" s="35" t="s">
        <v>64</v>
      </c>
      <c r="C21" s="35"/>
      <c r="D21" s="33" t="s">
        <v>85</v>
      </c>
      <c r="E21" s="32">
        <v>1</v>
      </c>
      <c r="F21" s="34">
        <v>2346.2199999999998</v>
      </c>
      <c r="G21" s="7">
        <v>2515.1999999999998</v>
      </c>
      <c r="H21" s="7">
        <v>2449.44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24">
        <f t="shared" si="0"/>
        <v>69.548533333844588</v>
      </c>
      <c r="AA21" s="24">
        <f t="shared" si="1"/>
        <v>2.8539132195327737</v>
      </c>
      <c r="AB21" s="24">
        <f t="shared" si="2"/>
        <v>2436.9533333333334</v>
      </c>
      <c r="AC21" s="24">
        <f t="shared" si="3"/>
        <v>2436.9533333333334</v>
      </c>
      <c r="AD21" s="1"/>
      <c r="AE21" s="1"/>
    </row>
    <row r="22" spans="1:31" ht="52.5" customHeight="1" x14ac:dyDescent="0.25">
      <c r="A22" s="33">
        <v>11</v>
      </c>
      <c r="B22" s="35" t="s">
        <v>65</v>
      </c>
      <c r="C22" s="35"/>
      <c r="D22" s="33" t="s">
        <v>85</v>
      </c>
      <c r="E22" s="32">
        <v>1</v>
      </c>
      <c r="F22" s="34">
        <v>2346.2199999999998</v>
      </c>
      <c r="G22" s="7">
        <v>2515.1999999999998</v>
      </c>
      <c r="H22" s="7">
        <v>2449.44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24">
        <f t="shared" si="0"/>
        <v>69.548533333844588</v>
      </c>
      <c r="AA22" s="24">
        <f t="shared" si="1"/>
        <v>2.8539132195327737</v>
      </c>
      <c r="AB22" s="24">
        <f t="shared" si="2"/>
        <v>2436.9533333333334</v>
      </c>
      <c r="AC22" s="24">
        <f t="shared" si="3"/>
        <v>2436.9533333333334</v>
      </c>
      <c r="AD22" s="1"/>
      <c r="AE22" s="1"/>
    </row>
    <row r="23" spans="1:31" ht="52.5" customHeight="1" x14ac:dyDescent="0.25">
      <c r="A23" s="33">
        <v>12</v>
      </c>
      <c r="B23" s="35" t="s">
        <v>64</v>
      </c>
      <c r="C23" s="35"/>
      <c r="D23" s="33" t="s">
        <v>85</v>
      </c>
      <c r="E23" s="32">
        <v>1</v>
      </c>
      <c r="F23" s="34">
        <v>5904.6</v>
      </c>
      <c r="G23" s="7">
        <v>6329.76</v>
      </c>
      <c r="H23" s="7">
        <v>6164.4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24">
        <f t="shared" si="0"/>
        <v>174.99237926264095</v>
      </c>
      <c r="AA23" s="24">
        <f t="shared" si="1"/>
        <v>2.8533289079694653</v>
      </c>
      <c r="AB23" s="24">
        <f t="shared" si="2"/>
        <v>6132.920000000001</v>
      </c>
      <c r="AC23" s="24">
        <f t="shared" si="3"/>
        <v>6132.920000000001</v>
      </c>
      <c r="AD23" s="1"/>
      <c r="AE23" s="1"/>
    </row>
    <row r="24" spans="1:31" ht="52.5" customHeight="1" x14ac:dyDescent="0.25">
      <c r="A24" s="33">
        <v>13</v>
      </c>
      <c r="B24" s="35" t="s">
        <v>66</v>
      </c>
      <c r="C24" s="35"/>
      <c r="D24" s="33" t="s">
        <v>85</v>
      </c>
      <c r="E24" s="32">
        <v>1</v>
      </c>
      <c r="F24" s="34">
        <v>2407.5</v>
      </c>
      <c r="G24" s="7">
        <v>2580.84</v>
      </c>
      <c r="H24" s="7">
        <v>2513.4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24">
        <f t="shared" si="0"/>
        <v>71.344017268443807</v>
      </c>
      <c r="AA24" s="24">
        <f t="shared" si="1"/>
        <v>2.8530987718226895</v>
      </c>
      <c r="AB24" s="24">
        <f t="shared" si="2"/>
        <v>2500.58</v>
      </c>
      <c r="AC24" s="24">
        <f t="shared" si="3"/>
        <v>2500.58</v>
      </c>
      <c r="AD24" s="1"/>
      <c r="AE24" s="1"/>
    </row>
    <row r="25" spans="1:31" ht="52.5" customHeight="1" x14ac:dyDescent="0.25">
      <c r="A25" s="33">
        <v>14</v>
      </c>
      <c r="B25" s="35" t="s">
        <v>66</v>
      </c>
      <c r="C25" s="35"/>
      <c r="D25" s="33" t="s">
        <v>85</v>
      </c>
      <c r="E25" s="32">
        <v>1</v>
      </c>
      <c r="F25" s="34">
        <v>2952.3</v>
      </c>
      <c r="G25" s="7">
        <v>3164.88</v>
      </c>
      <c r="H25" s="7">
        <v>3082.2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24">
        <f t="shared" si="0"/>
        <v>87.496189631320476</v>
      </c>
      <c r="AA25" s="24">
        <f t="shared" si="1"/>
        <v>2.8533289079694653</v>
      </c>
      <c r="AB25" s="24">
        <f t="shared" si="2"/>
        <v>3066.4600000000005</v>
      </c>
      <c r="AC25" s="24">
        <f t="shared" si="3"/>
        <v>3066.4600000000005</v>
      </c>
      <c r="AD25" s="1"/>
      <c r="AE25" s="1"/>
    </row>
    <row r="26" spans="1:31" ht="52.5" customHeight="1" x14ac:dyDescent="0.25">
      <c r="A26" s="33">
        <v>15</v>
      </c>
      <c r="B26" s="35" t="s">
        <v>67</v>
      </c>
      <c r="C26" s="35"/>
      <c r="D26" s="33" t="s">
        <v>85</v>
      </c>
      <c r="E26" s="32">
        <v>1</v>
      </c>
      <c r="F26" s="34">
        <v>1089.5999999999999</v>
      </c>
      <c r="G26" s="7">
        <v>1167.8399999999999</v>
      </c>
      <c r="H26" s="7">
        <v>1137.5999999999999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24">
        <f t="shared" si="0"/>
        <v>32.214481215751412</v>
      </c>
      <c r="AA26" s="24">
        <f t="shared" si="1"/>
        <v>2.8466069220761536</v>
      </c>
      <c r="AB26" s="24">
        <f t="shared" si="2"/>
        <v>1131.6799999999998</v>
      </c>
      <c r="AC26" s="24">
        <f t="shared" si="3"/>
        <v>1131.6799999999998</v>
      </c>
      <c r="AD26" s="1"/>
      <c r="AE26" s="1"/>
    </row>
    <row r="27" spans="1:31" ht="52.5" customHeight="1" x14ac:dyDescent="0.25">
      <c r="A27" s="33">
        <v>16</v>
      </c>
      <c r="B27" s="35" t="s">
        <v>68</v>
      </c>
      <c r="C27" s="35"/>
      <c r="D27" s="33" t="s">
        <v>85</v>
      </c>
      <c r="E27" s="32">
        <v>1</v>
      </c>
      <c r="F27" s="34">
        <v>3745.5</v>
      </c>
      <c r="G27" s="7">
        <v>4014</v>
      </c>
      <c r="H27" s="7">
        <v>3909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24">
        <f t="shared" si="0"/>
        <v>110.47850469661508</v>
      </c>
      <c r="AA27" s="24">
        <f t="shared" si="1"/>
        <v>2.8404294818515252</v>
      </c>
      <c r="AB27" s="24">
        <f t="shared" si="2"/>
        <v>3889.5</v>
      </c>
      <c r="AC27" s="24">
        <f t="shared" si="3"/>
        <v>3889.5</v>
      </c>
      <c r="AD27" s="1"/>
      <c r="AE27" s="1"/>
    </row>
    <row r="28" spans="1:31" ht="52.5" customHeight="1" x14ac:dyDescent="0.25">
      <c r="A28" s="33">
        <v>17</v>
      </c>
      <c r="B28" s="35" t="s">
        <v>69</v>
      </c>
      <c r="C28" s="35"/>
      <c r="D28" s="33" t="s">
        <v>85</v>
      </c>
      <c r="E28" s="32">
        <v>1</v>
      </c>
      <c r="F28" s="34">
        <v>2616.6</v>
      </c>
      <c r="G28" s="7">
        <v>2804.76</v>
      </c>
      <c r="H28" s="7">
        <v>2731.68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24">
        <f t="shared" si="0"/>
        <v>77.451259512031285</v>
      </c>
      <c r="AA28" s="24">
        <f t="shared" si="1"/>
        <v>2.8499035762868061</v>
      </c>
      <c r="AB28" s="24">
        <f t="shared" si="2"/>
        <v>2717.6800000000003</v>
      </c>
      <c r="AC28" s="24">
        <f t="shared" si="3"/>
        <v>2717.6800000000003</v>
      </c>
      <c r="AD28" s="1"/>
      <c r="AE28" s="1"/>
    </row>
    <row r="29" spans="1:31" ht="52.5" customHeight="1" x14ac:dyDescent="0.25">
      <c r="A29" s="33">
        <v>18</v>
      </c>
      <c r="B29" s="35" t="s">
        <v>70</v>
      </c>
      <c r="C29" s="35"/>
      <c r="D29" s="33" t="s">
        <v>85</v>
      </c>
      <c r="E29" s="32">
        <v>1</v>
      </c>
      <c r="F29" s="34">
        <v>6354.6</v>
      </c>
      <c r="G29" s="7">
        <v>6812.16</v>
      </c>
      <c r="H29" s="7">
        <v>6634.2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24">
        <f t="shared" si="0"/>
        <v>188.32804570748331</v>
      </c>
      <c r="AA29" s="24">
        <f t="shared" si="1"/>
        <v>2.8533168953548209</v>
      </c>
      <c r="AB29" s="24">
        <f t="shared" si="2"/>
        <v>6600.32</v>
      </c>
      <c r="AC29" s="24">
        <f t="shared" si="3"/>
        <v>6600.32</v>
      </c>
      <c r="AD29" s="1"/>
      <c r="AE29" s="1"/>
    </row>
    <row r="30" spans="1:31" ht="52.5" customHeight="1" x14ac:dyDescent="0.25">
      <c r="A30" s="33">
        <v>19</v>
      </c>
      <c r="B30" s="35" t="s">
        <v>71</v>
      </c>
      <c r="C30" s="35"/>
      <c r="D30" s="33" t="s">
        <v>85</v>
      </c>
      <c r="E30" s="32">
        <v>1</v>
      </c>
      <c r="F30" s="34">
        <v>11534.4</v>
      </c>
      <c r="G30" s="7">
        <v>12363.84</v>
      </c>
      <c r="H30" s="7">
        <v>12042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4">
        <f t="shared" si="0"/>
        <v>341.43641985002148</v>
      </c>
      <c r="AA30" s="24">
        <f t="shared" si="1"/>
        <v>2.8500345561133273</v>
      </c>
      <c r="AB30" s="24">
        <f t="shared" si="2"/>
        <v>11980.08</v>
      </c>
      <c r="AC30" s="24">
        <f t="shared" si="3"/>
        <v>11980.08</v>
      </c>
      <c r="AD30" s="1"/>
      <c r="AE30" s="1"/>
    </row>
    <row r="31" spans="1:31" ht="52.5" customHeight="1" x14ac:dyDescent="0.25">
      <c r="A31" s="33">
        <v>20</v>
      </c>
      <c r="B31" s="35" t="s">
        <v>72</v>
      </c>
      <c r="C31" s="35"/>
      <c r="D31" s="33" t="s">
        <v>85</v>
      </c>
      <c r="E31" s="32">
        <v>1</v>
      </c>
      <c r="F31" s="34">
        <v>6835.2</v>
      </c>
      <c r="G31" s="7">
        <v>7327.2</v>
      </c>
      <c r="H31" s="7">
        <v>7136.16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24">
        <f t="shared" si="0"/>
        <v>202.5222081649319</v>
      </c>
      <c r="AA31" s="24">
        <f t="shared" si="1"/>
        <v>2.8526183201812505</v>
      </c>
      <c r="AB31" s="24">
        <f t="shared" si="2"/>
        <v>7099.5199999999995</v>
      </c>
      <c r="AC31" s="24">
        <f t="shared" si="3"/>
        <v>7099.5199999999995</v>
      </c>
      <c r="AD31" s="1"/>
      <c r="AE31" s="1"/>
    </row>
    <row r="32" spans="1:31" ht="52.5" customHeight="1" x14ac:dyDescent="0.25">
      <c r="A32" s="33">
        <v>21</v>
      </c>
      <c r="B32" s="35" t="s">
        <v>73</v>
      </c>
      <c r="C32" s="35"/>
      <c r="D32" s="33" t="s">
        <v>85</v>
      </c>
      <c r="E32" s="32">
        <v>1</v>
      </c>
      <c r="F32" s="34">
        <v>1196.1600000000001</v>
      </c>
      <c r="G32" s="7">
        <v>1282.32</v>
      </c>
      <c r="H32" s="7">
        <v>1248.8399999999999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4">
        <f t="shared" si="0"/>
        <v>35.464596430806814</v>
      </c>
      <c r="AA32" s="24">
        <f t="shared" si="1"/>
        <v>2.8544313150580165</v>
      </c>
      <c r="AB32" s="24">
        <f t="shared" si="2"/>
        <v>1242.4399999999998</v>
      </c>
      <c r="AC32" s="24">
        <f t="shared" si="3"/>
        <v>1242.4399999999998</v>
      </c>
      <c r="AD32" s="1"/>
      <c r="AE32" s="1"/>
    </row>
    <row r="33" spans="1:31" ht="52.5" customHeight="1" x14ac:dyDescent="0.25">
      <c r="A33" s="33">
        <v>22</v>
      </c>
      <c r="B33" s="35" t="s">
        <v>74</v>
      </c>
      <c r="C33" s="35"/>
      <c r="D33" s="33" t="s">
        <v>85</v>
      </c>
      <c r="E33" s="32">
        <v>1</v>
      </c>
      <c r="F33" s="34">
        <v>5778.47</v>
      </c>
      <c r="G33" s="7">
        <v>6194.52</v>
      </c>
      <c r="H33" s="7">
        <v>6032.76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24">
        <f t="shared" si="0"/>
        <v>171.24618542385767</v>
      </c>
      <c r="AA33" s="24">
        <f t="shared" si="1"/>
        <v>2.8531916541747662</v>
      </c>
      <c r="AB33" s="24">
        <f t="shared" si="2"/>
        <v>6001.916666666667</v>
      </c>
      <c r="AC33" s="24">
        <f t="shared" si="3"/>
        <v>6001.916666666667</v>
      </c>
      <c r="AD33" s="1"/>
      <c r="AE33" s="1"/>
    </row>
    <row r="34" spans="1:31" ht="52.5" customHeight="1" x14ac:dyDescent="0.25">
      <c r="A34" s="33">
        <v>23</v>
      </c>
      <c r="B34" s="35" t="s">
        <v>75</v>
      </c>
      <c r="C34" s="35"/>
      <c r="D34" s="33" t="s">
        <v>85</v>
      </c>
      <c r="E34" s="32">
        <v>1</v>
      </c>
      <c r="F34" s="7">
        <v>9206.16</v>
      </c>
      <c r="G34" s="7">
        <v>9869.0400000000009</v>
      </c>
      <c r="H34" s="7">
        <v>9611.2800000000007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4">
        <f t="shared" si="0"/>
        <v>272.8394575570041</v>
      </c>
      <c r="AA34" s="24">
        <f t="shared" si="1"/>
        <v>2.8533245371025378</v>
      </c>
      <c r="AB34" s="24">
        <f t="shared" si="2"/>
        <v>9562.1600000000017</v>
      </c>
      <c r="AC34" s="24">
        <f t="shared" si="3"/>
        <v>9562.1600000000017</v>
      </c>
      <c r="AD34" s="1"/>
      <c r="AE34" s="1"/>
    </row>
    <row r="35" spans="1:31" ht="52.5" customHeight="1" x14ac:dyDescent="0.25">
      <c r="A35" s="33">
        <v>24</v>
      </c>
      <c r="B35" s="35" t="s">
        <v>76</v>
      </c>
      <c r="C35" s="35"/>
      <c r="D35" s="33" t="s">
        <v>85</v>
      </c>
      <c r="E35" s="32">
        <v>1</v>
      </c>
      <c r="F35" s="7">
        <v>427.2</v>
      </c>
      <c r="G35" s="7">
        <v>457.92</v>
      </c>
      <c r="H35" s="7">
        <v>446.04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24">
        <f t="shared" si="0"/>
        <v>12.648225171936192</v>
      </c>
      <c r="AA35" s="24">
        <f t="shared" si="1"/>
        <v>2.8504969737528603</v>
      </c>
      <c r="AB35" s="24">
        <f t="shared" si="2"/>
        <v>443.72</v>
      </c>
      <c r="AC35" s="24">
        <f t="shared" si="3"/>
        <v>443.72</v>
      </c>
      <c r="AD35" s="1"/>
      <c r="AE35" s="1"/>
    </row>
    <row r="36" spans="1:31" ht="52.5" customHeight="1" x14ac:dyDescent="0.25">
      <c r="A36" s="33">
        <v>25</v>
      </c>
      <c r="B36" s="35" t="s">
        <v>77</v>
      </c>
      <c r="C36" s="35"/>
      <c r="D36" s="33" t="s">
        <v>85</v>
      </c>
      <c r="E36" s="32">
        <v>1</v>
      </c>
      <c r="F36" s="7">
        <v>8277</v>
      </c>
      <c r="G36" s="7">
        <v>8872.92</v>
      </c>
      <c r="H36" s="7">
        <v>8641.2000000000007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24">
        <f t="shared" si="0"/>
        <v>245.27908023310923</v>
      </c>
      <c r="AA36" s="24">
        <f t="shared" si="1"/>
        <v>2.8530643132183782</v>
      </c>
      <c r="AB36" s="24">
        <f t="shared" si="2"/>
        <v>8597.0399999999991</v>
      </c>
      <c r="AC36" s="24">
        <f t="shared" si="3"/>
        <v>8597.0399999999991</v>
      </c>
      <c r="AD36" s="1"/>
      <c r="AE36" s="1"/>
    </row>
    <row r="37" spans="1:31" ht="52.5" customHeight="1" x14ac:dyDescent="0.25">
      <c r="A37" s="33">
        <v>26</v>
      </c>
      <c r="B37" s="35" t="s">
        <v>78</v>
      </c>
      <c r="C37" s="35"/>
      <c r="D37" s="33" t="s">
        <v>85</v>
      </c>
      <c r="E37" s="32">
        <v>1</v>
      </c>
      <c r="F37" s="7">
        <v>3471</v>
      </c>
      <c r="G37" s="7">
        <v>3720.96</v>
      </c>
      <c r="H37" s="7">
        <v>3623.76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24">
        <f t="shared" si="0"/>
        <v>102.88259716783985</v>
      </c>
      <c r="AA37" s="24">
        <f t="shared" si="1"/>
        <v>2.8536962079595209</v>
      </c>
      <c r="AB37" s="24">
        <f t="shared" si="2"/>
        <v>3605.2400000000002</v>
      </c>
      <c r="AC37" s="24">
        <f t="shared" si="3"/>
        <v>3605.2400000000002</v>
      </c>
      <c r="AD37" s="1"/>
      <c r="AE37" s="1"/>
    </row>
    <row r="38" spans="1:31" ht="52.5" customHeight="1" x14ac:dyDescent="0.25">
      <c r="A38" s="33">
        <v>27</v>
      </c>
      <c r="B38" s="35" t="s">
        <v>79</v>
      </c>
      <c r="C38" s="35"/>
      <c r="D38" s="33" t="s">
        <v>85</v>
      </c>
      <c r="E38" s="32">
        <v>1</v>
      </c>
      <c r="F38" s="7">
        <v>19480.32</v>
      </c>
      <c r="G38" s="7">
        <v>20882.88</v>
      </c>
      <c r="H38" s="7">
        <v>20337.48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4">
        <f t="shared" si="0"/>
        <v>577.2885836390675</v>
      </c>
      <c r="AA38" s="24">
        <f t="shared" si="1"/>
        <v>2.8531241345520391</v>
      </c>
      <c r="AB38" s="24">
        <f t="shared" si="2"/>
        <v>20233.559999999998</v>
      </c>
      <c r="AC38" s="24">
        <f t="shared" si="3"/>
        <v>20233.559999999998</v>
      </c>
      <c r="AD38" s="1"/>
      <c r="AE38" s="1"/>
    </row>
    <row r="39" spans="1:31" ht="52.5" customHeight="1" x14ac:dyDescent="0.25">
      <c r="A39" s="33">
        <v>28</v>
      </c>
      <c r="B39" s="35" t="s">
        <v>80</v>
      </c>
      <c r="C39" s="35"/>
      <c r="D39" s="33" t="s">
        <v>85</v>
      </c>
      <c r="E39" s="32">
        <v>1</v>
      </c>
      <c r="F39" s="7">
        <v>8116.8</v>
      </c>
      <c r="G39" s="7">
        <v>8701.2000000000007</v>
      </c>
      <c r="H39" s="7">
        <v>8473.92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24">
        <f t="shared" si="0"/>
        <v>240.53511011908446</v>
      </c>
      <c r="AA39" s="24">
        <f t="shared" si="1"/>
        <v>2.8531061712881165</v>
      </c>
      <c r="AB39" s="24">
        <f t="shared" si="2"/>
        <v>8430.64</v>
      </c>
      <c r="AC39" s="24">
        <f t="shared" si="3"/>
        <v>8430.64</v>
      </c>
      <c r="AD39" s="1"/>
      <c r="AE39" s="1"/>
    </row>
    <row r="40" spans="1:31" ht="52.5" customHeight="1" x14ac:dyDescent="0.25">
      <c r="A40" s="33">
        <v>29</v>
      </c>
      <c r="B40" s="35" t="s">
        <v>81</v>
      </c>
      <c r="C40" s="35"/>
      <c r="D40" s="33" t="s">
        <v>85</v>
      </c>
      <c r="E40" s="32">
        <v>1</v>
      </c>
      <c r="F40" s="7">
        <v>25973.759999999998</v>
      </c>
      <c r="G40" s="7">
        <v>27843.84</v>
      </c>
      <c r="H40" s="7">
        <v>27116.639999999999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24">
        <f t="shared" si="0"/>
        <v>769.71811151875659</v>
      </c>
      <c r="AA40" s="24">
        <f t="shared" si="1"/>
        <v>2.8531241345520386</v>
      </c>
      <c r="AB40" s="24">
        <f t="shared" si="2"/>
        <v>26978.079999999998</v>
      </c>
      <c r="AC40" s="24">
        <f t="shared" si="3"/>
        <v>26978.079999999998</v>
      </c>
      <c r="AD40" s="1"/>
      <c r="AE40" s="1"/>
    </row>
    <row r="41" spans="1:31" ht="52.5" customHeight="1" x14ac:dyDescent="0.25">
      <c r="A41" s="33">
        <v>30</v>
      </c>
      <c r="B41" s="35" t="s">
        <v>82</v>
      </c>
      <c r="C41" s="35"/>
      <c r="D41" s="33" t="s">
        <v>85</v>
      </c>
      <c r="E41" s="32">
        <v>1</v>
      </c>
      <c r="F41" s="7">
        <v>8116.8</v>
      </c>
      <c r="G41" s="7">
        <v>8701.2000000000007</v>
      </c>
      <c r="H41" s="7">
        <v>8473.92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24">
        <f t="shared" si="0"/>
        <v>240.53511011908446</v>
      </c>
      <c r="AA41" s="24">
        <f t="shared" si="1"/>
        <v>2.8531061712881165</v>
      </c>
      <c r="AB41" s="24">
        <f t="shared" si="2"/>
        <v>8430.64</v>
      </c>
      <c r="AC41" s="24">
        <f t="shared" si="3"/>
        <v>8430.64</v>
      </c>
      <c r="AD41" s="1"/>
      <c r="AE41" s="1"/>
    </row>
    <row r="42" spans="1:31" ht="52.5" customHeight="1" x14ac:dyDescent="0.25">
      <c r="A42" s="33">
        <v>31</v>
      </c>
      <c r="B42" s="35" t="s">
        <v>83</v>
      </c>
      <c r="C42" s="35"/>
      <c r="D42" s="33" t="s">
        <v>85</v>
      </c>
      <c r="E42" s="32">
        <v>1</v>
      </c>
      <c r="F42" s="7">
        <v>8116.8</v>
      </c>
      <c r="G42" s="7">
        <v>8701.2000000000007</v>
      </c>
      <c r="H42" s="7">
        <v>8473.92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24">
        <f t="shared" si="0"/>
        <v>240.53511011908446</v>
      </c>
      <c r="AA42" s="24">
        <f t="shared" si="1"/>
        <v>2.8531061712881165</v>
      </c>
      <c r="AB42" s="24">
        <f t="shared" si="2"/>
        <v>8430.64</v>
      </c>
      <c r="AC42" s="24">
        <f t="shared" si="3"/>
        <v>8430.64</v>
      </c>
      <c r="AD42" s="1"/>
      <c r="AE42" s="1"/>
    </row>
    <row r="43" spans="1:31" ht="52.5" customHeight="1" x14ac:dyDescent="0.25">
      <c r="A43" s="33">
        <v>32</v>
      </c>
      <c r="B43" s="35" t="s">
        <v>84</v>
      </c>
      <c r="C43" s="35"/>
      <c r="D43" s="33" t="s">
        <v>85</v>
      </c>
      <c r="E43" s="32">
        <v>1</v>
      </c>
      <c r="F43" s="7">
        <v>3289.44</v>
      </c>
      <c r="G43" s="7">
        <v>3526.08</v>
      </c>
      <c r="H43" s="7">
        <v>3434.4</v>
      </c>
      <c r="I43" s="7" t="s">
        <v>29</v>
      </c>
      <c r="J43" s="7" t="s">
        <v>30</v>
      </c>
      <c r="K43" s="7" t="s">
        <v>31</v>
      </c>
      <c r="L43" s="7" t="s">
        <v>32</v>
      </c>
      <c r="M43" s="7" t="s">
        <v>33</v>
      </c>
      <c r="N43" s="7" t="s">
        <v>34</v>
      </c>
      <c r="O43" s="7" t="s">
        <v>35</v>
      </c>
      <c r="P43" s="7" t="s">
        <v>36</v>
      </c>
      <c r="Q43" s="7" t="s">
        <v>37</v>
      </c>
      <c r="R43" s="7" t="s">
        <v>38</v>
      </c>
      <c r="S43" s="7" t="s">
        <v>39</v>
      </c>
      <c r="T43" s="7" t="s">
        <v>40</v>
      </c>
      <c r="U43" s="7" t="s">
        <v>41</v>
      </c>
      <c r="V43" s="7" t="s">
        <v>42</v>
      </c>
      <c r="W43" s="7" t="s">
        <v>43</v>
      </c>
      <c r="X43" s="7" t="s">
        <v>44</v>
      </c>
      <c r="Y43" s="7" t="s">
        <v>45</v>
      </c>
      <c r="Z43" s="24">
        <f t="shared" si="0"/>
        <v>97.420687741362158</v>
      </c>
      <c r="AA43" s="24">
        <f t="shared" si="1"/>
        <v>2.8513594566990421</v>
      </c>
      <c r="AB43" s="24">
        <f t="shared" si="2"/>
        <v>3416.64</v>
      </c>
      <c r="AC43" s="24">
        <f t="shared" si="3"/>
        <v>3416.64</v>
      </c>
      <c r="AD43" s="1"/>
      <c r="AE43" s="1"/>
    </row>
    <row r="44" spans="1:3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B44" s="5" t="s">
        <v>46</v>
      </c>
      <c r="AC44" s="24">
        <f>SUM(AC12:AC43)</f>
        <v>223868.24333333335</v>
      </c>
    </row>
    <row r="45" spans="1:31" x14ac:dyDescent="0.25">
      <c r="A45" s="37" t="s">
        <v>86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3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31" x14ac:dyDescent="0.25">
      <c r="A47" s="49" t="s">
        <v>56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1:3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1:29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1:29" x14ac:dyDescent="0.25">
      <c r="A50" s="2"/>
      <c r="B50" s="2"/>
      <c r="C50" s="2"/>
      <c r="D50" s="2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9" x14ac:dyDescent="0.25">
      <c r="A51" s="52" t="s">
        <v>47</v>
      </c>
      <c r="B51" s="53"/>
      <c r="C51" s="53"/>
      <c r="D51" s="10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9" x14ac:dyDescent="0.25">
      <c r="A52" s="40"/>
      <c r="B52" s="41"/>
      <c r="C52" s="41"/>
      <c r="D52" s="11"/>
      <c r="E52" s="1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9" ht="15.75" thickBot="1" x14ac:dyDescent="0.3">
      <c r="A53" s="42" t="s">
        <v>48</v>
      </c>
      <c r="B53" s="43"/>
      <c r="C53" s="43"/>
      <c r="D53" s="13"/>
      <c r="E53" s="12"/>
      <c r="F5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/>
    </row>
    <row r="54" spans="1:29" x14ac:dyDescent="0.25">
      <c r="A54" s="44" t="s">
        <v>49</v>
      </c>
      <c r="B54" s="45"/>
      <c r="C54" s="45"/>
      <c r="D54" s="14"/>
      <c r="E54" s="1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/>
    </row>
    <row r="55" spans="1:29" ht="16.5" thickBot="1" x14ac:dyDescent="0.3">
      <c r="A55" s="46" t="s">
        <v>50</v>
      </c>
      <c r="B55" s="47"/>
      <c r="C55" s="47"/>
      <c r="D55" s="15"/>
      <c r="E55" s="16"/>
      <c r="F55" s="27"/>
      <c r="G55" s="30"/>
      <c r="H55" s="30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  <c r="AA55" s="28"/>
      <c r="AB55"/>
    </row>
    <row r="56" spans="1:29" ht="15.75" x14ac:dyDescent="0.25">
      <c r="A56" s="9"/>
      <c r="B56" s="9"/>
      <c r="C56" s="9"/>
      <c r="D56" s="6"/>
      <c r="E56" s="17"/>
      <c r="F56" s="27"/>
      <c r="G56" s="31"/>
      <c r="H56" s="3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  <c r="AA56" s="28"/>
      <c r="AB56"/>
    </row>
    <row r="57" spans="1:29" ht="15.75" x14ac:dyDescent="0.25">
      <c r="A57" s="18" t="s">
        <v>0</v>
      </c>
      <c r="F57" s="29"/>
      <c r="G57" s="31"/>
      <c r="H57" s="31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8"/>
      <c r="AA57" s="28"/>
    </row>
    <row r="58" spans="1:29" ht="15.75" x14ac:dyDescent="0.25">
      <c r="F58" s="29"/>
      <c r="G58" s="31"/>
      <c r="H58" s="31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8"/>
      <c r="AA58" s="28"/>
    </row>
    <row r="59" spans="1:29" ht="15.75" x14ac:dyDescent="0.25">
      <c r="F59" s="29"/>
      <c r="G59" s="31"/>
      <c r="H59" s="31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8"/>
      <c r="AA59" s="28"/>
    </row>
    <row r="60" spans="1:29" ht="15.75" x14ac:dyDescent="0.25">
      <c r="F60" s="29"/>
      <c r="G60" s="31"/>
      <c r="H60" s="31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8"/>
      <c r="AA60" s="28"/>
    </row>
    <row r="61" spans="1:29" ht="15.75" x14ac:dyDescent="0.25">
      <c r="F61" s="29"/>
      <c r="G61" s="31"/>
      <c r="H61" s="31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8"/>
      <c r="AA61" s="28"/>
    </row>
    <row r="62" spans="1:29" ht="15.75" x14ac:dyDescent="0.25">
      <c r="F62" s="29"/>
      <c r="G62" s="31"/>
      <c r="H62" s="31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8"/>
      <c r="AA62" s="28"/>
    </row>
    <row r="63" spans="1:29" ht="15.75" x14ac:dyDescent="0.25">
      <c r="F63" s="29"/>
      <c r="G63" s="31"/>
      <c r="H63" s="31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8"/>
      <c r="AA63" s="28"/>
    </row>
    <row r="64" spans="1:29" ht="15.75" x14ac:dyDescent="0.25">
      <c r="F64" s="29"/>
      <c r="G64" s="31"/>
      <c r="H64" s="31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8"/>
      <c r="AA64" s="28"/>
    </row>
    <row r="65" spans="6:27" ht="15.75" x14ac:dyDescent="0.25">
      <c r="F65" s="29"/>
      <c r="G65" s="31"/>
      <c r="H65" s="31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8"/>
      <c r="AA65" s="28"/>
    </row>
    <row r="66" spans="6:27" ht="15.75" x14ac:dyDescent="0.25">
      <c r="F66" s="29"/>
      <c r="G66" s="31"/>
      <c r="H66" s="31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8"/>
      <c r="AA66" s="28"/>
    </row>
    <row r="67" spans="6:27" ht="15.75" x14ac:dyDescent="0.25">
      <c r="F67" s="29"/>
      <c r="G67" s="31"/>
      <c r="H67" s="31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8"/>
      <c r="AA67" s="28"/>
    </row>
    <row r="68" spans="6:27" ht="15.75" x14ac:dyDescent="0.25">
      <c r="F68" s="29"/>
      <c r="G68" s="31"/>
      <c r="H68" s="31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8"/>
      <c r="AA68" s="28"/>
    </row>
    <row r="69" spans="6:27" ht="15.75" x14ac:dyDescent="0.25">
      <c r="F69" s="29"/>
      <c r="G69" s="31"/>
      <c r="H69" s="31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8"/>
      <c r="AA69" s="28"/>
    </row>
    <row r="70" spans="6:27" ht="15.75" x14ac:dyDescent="0.25">
      <c r="F70" s="29"/>
      <c r="G70" s="31"/>
      <c r="H70" s="31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8"/>
      <c r="AA70" s="28"/>
    </row>
    <row r="71" spans="6:27" ht="15.75" x14ac:dyDescent="0.25">
      <c r="F71" s="29"/>
      <c r="G71" s="31"/>
      <c r="H71" s="31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8"/>
      <c r="AA71" s="28"/>
    </row>
    <row r="72" spans="6:27" ht="15.75" x14ac:dyDescent="0.25">
      <c r="F72" s="29"/>
      <c r="G72" s="31"/>
      <c r="H72" s="31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8"/>
      <c r="AA72" s="28"/>
    </row>
    <row r="73" spans="6:27" ht="15.75" x14ac:dyDescent="0.25">
      <c r="F73" s="29"/>
      <c r="G73" s="31"/>
      <c r="H73" s="31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8"/>
      <c r="AA73" s="28"/>
    </row>
    <row r="74" spans="6:27" ht="15.75" x14ac:dyDescent="0.25">
      <c r="F74" s="29"/>
      <c r="G74" s="31"/>
      <c r="H74" s="31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8"/>
      <c r="AA74" s="28"/>
    </row>
    <row r="75" spans="6:27" ht="15.75" x14ac:dyDescent="0.25">
      <c r="F75" s="29"/>
      <c r="G75" s="31"/>
      <c r="H75" s="31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8"/>
      <c r="AA75" s="28"/>
    </row>
    <row r="76" spans="6:27" ht="15.75" x14ac:dyDescent="0.25">
      <c r="F76" s="29"/>
      <c r="G76" s="31"/>
      <c r="H76" s="31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8"/>
      <c r="AA76" s="28"/>
    </row>
    <row r="77" spans="6:27" ht="15.75" x14ac:dyDescent="0.25">
      <c r="F77" s="29"/>
      <c r="G77" s="31"/>
      <c r="H77" s="31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8"/>
      <c r="AA77" s="28"/>
    </row>
    <row r="78" spans="6:27" x14ac:dyDescent="0.25"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8"/>
      <c r="AA78" s="28"/>
    </row>
    <row r="79" spans="6:27" x14ac:dyDescent="0.25"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6:27" x14ac:dyDescent="0.25"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6:26" x14ac:dyDescent="0.25"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</sheetData>
  <mergeCells count="56">
    <mergeCell ref="AB2:AC2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  <mergeCell ref="A54:C54"/>
    <mergeCell ref="A55:C55"/>
    <mergeCell ref="A46:AC46"/>
    <mergeCell ref="A47:AC47"/>
    <mergeCell ref="A48:AC48"/>
    <mergeCell ref="A49:AC49"/>
    <mergeCell ref="A51:C51"/>
    <mergeCell ref="A44:Z44"/>
    <mergeCell ref="A45:AC45"/>
    <mergeCell ref="B43:C43"/>
    <mergeCell ref="A52:C52"/>
    <mergeCell ref="A53:C5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2:C42"/>
    <mergeCell ref="B37:C37"/>
    <mergeCell ref="B38:C38"/>
    <mergeCell ref="B39:C39"/>
    <mergeCell ref="B40:C40"/>
    <mergeCell ref="B41:C41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</cp:lastModifiedBy>
  <cp:revision>7</cp:revision>
  <cp:lastPrinted>2014-05-23T17:45:00Z</cp:lastPrinted>
  <dcterms:created xsi:type="dcterms:W3CDTF">2014-01-17T11:35:00Z</dcterms:created>
  <dcterms:modified xsi:type="dcterms:W3CDTF">2025-02-03T08:01:47Z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